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14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4">Показатели!$A$1:$S$12</definedName>
    <definedName name="_xlnm.Print_Area" localSheetId="3">'Финансирование '!$A$1:$AR$38</definedName>
  </definedNames>
  <calcPr calcId="152511"/>
</workbook>
</file>

<file path=xl/calcChain.xml><?xml version="1.0" encoding="utf-8"?>
<calcChain xmlns="http://schemas.openxmlformats.org/spreadsheetml/2006/main">
  <c r="N28" i="13" l="1"/>
  <c r="O28" i="13"/>
  <c r="P28" i="13" s="1"/>
  <c r="Q28" i="13"/>
  <c r="R28" i="13"/>
  <c r="S28" i="13"/>
  <c r="T28" i="13"/>
  <c r="U28" i="13"/>
  <c r="V28" i="13"/>
  <c r="W28" i="13"/>
  <c r="X28" i="13"/>
  <c r="Y28" i="13"/>
  <c r="Z28" i="13"/>
  <c r="AA28" i="13"/>
  <c r="AB28" i="13" s="1"/>
  <c r="AC28" i="13"/>
  <c r="AD28" i="13"/>
  <c r="AE28" i="13"/>
  <c r="AF28" i="13"/>
  <c r="AG28" i="13"/>
  <c r="AH28" i="13"/>
  <c r="AI28" i="13"/>
  <c r="AJ28" i="13"/>
  <c r="AK28" i="13"/>
  <c r="AL28" i="13"/>
  <c r="AM28" i="13"/>
  <c r="AN28" i="13" s="1"/>
  <c r="AO28" i="13"/>
  <c r="AP28" i="13"/>
  <c r="AQ28" i="13"/>
  <c r="P29" i="13"/>
  <c r="S29" i="13"/>
  <c r="V29" i="13"/>
  <c r="Y29" i="13"/>
  <c r="AB29" i="13"/>
  <c r="AE29" i="13"/>
  <c r="AH29" i="13"/>
  <c r="AK29" i="13"/>
  <c r="AN29" i="13"/>
  <c r="AQ29" i="13"/>
  <c r="N30" i="13"/>
  <c r="O30" i="13"/>
  <c r="P30" i="13" s="1"/>
  <c r="Q30" i="13"/>
  <c r="R30" i="13"/>
  <c r="S30" i="13"/>
  <c r="T30" i="13"/>
  <c r="U30" i="13"/>
  <c r="V30" i="13"/>
  <c r="W30" i="13"/>
  <c r="X30" i="13"/>
  <c r="Y30" i="13"/>
  <c r="Z30" i="13"/>
  <c r="AA30" i="13"/>
  <c r="AB30" i="13" s="1"/>
  <c r="AC30" i="13"/>
  <c r="AD30" i="13"/>
  <c r="AE30" i="13"/>
  <c r="AF30" i="13"/>
  <c r="AG30" i="13"/>
  <c r="AH30" i="13"/>
  <c r="AI30" i="13"/>
  <c r="AJ30" i="13"/>
  <c r="AK30" i="13"/>
  <c r="AL30" i="13"/>
  <c r="AM30" i="13"/>
  <c r="AN30" i="13" s="1"/>
  <c r="AO30" i="13"/>
  <c r="AP30" i="13"/>
  <c r="AQ30" i="13"/>
  <c r="P31" i="13"/>
  <c r="S31" i="13"/>
  <c r="V31" i="13"/>
  <c r="Y31" i="13"/>
  <c r="AB31" i="13"/>
  <c r="AE31" i="13"/>
  <c r="AH31" i="13"/>
  <c r="AK31" i="13"/>
  <c r="AN31" i="13"/>
  <c r="AQ31" i="13"/>
  <c r="AG24" i="13"/>
  <c r="AH24" i="13"/>
  <c r="AP24" i="13"/>
  <c r="AQ24" i="13" s="1"/>
  <c r="N25" i="13"/>
  <c r="N24" i="13" s="1"/>
  <c r="O25" i="13"/>
  <c r="O24" i="13" s="1"/>
  <c r="Q25" i="13"/>
  <c r="Q24" i="13" s="1"/>
  <c r="R25" i="13"/>
  <c r="R24" i="13" s="1"/>
  <c r="S24" i="13" s="1"/>
  <c r="T25" i="13"/>
  <c r="T24" i="13" s="1"/>
  <c r="U25" i="13"/>
  <c r="U24" i="13" s="1"/>
  <c r="V24" i="13" s="1"/>
  <c r="V25" i="13"/>
  <c r="W25" i="13"/>
  <c r="W24" i="13" s="1"/>
  <c r="X25" i="13"/>
  <c r="Y25" i="13" s="1"/>
  <c r="Z25" i="13"/>
  <c r="Z24" i="13" s="1"/>
  <c r="AA25" i="13"/>
  <c r="AA24" i="13" s="1"/>
  <c r="AB24" i="13" s="1"/>
  <c r="AC25" i="13"/>
  <c r="AC24" i="13" s="1"/>
  <c r="AD25" i="13"/>
  <c r="AD24" i="13" s="1"/>
  <c r="AE24" i="13" s="1"/>
  <c r="AE25" i="13"/>
  <c r="AF25" i="13"/>
  <c r="AF24" i="13" s="1"/>
  <c r="AG25" i="13"/>
  <c r="AH25" i="13"/>
  <c r="AI25" i="13"/>
  <c r="AI24" i="13" s="1"/>
  <c r="AJ25" i="13"/>
  <c r="AK25" i="13" s="1"/>
  <c r="AL25" i="13"/>
  <c r="AL24" i="13" s="1"/>
  <c r="AM25" i="13"/>
  <c r="AM24" i="13" s="1"/>
  <c r="AN24" i="13" s="1"/>
  <c r="AN25" i="13"/>
  <c r="AO25" i="13"/>
  <c r="AO24" i="13" s="1"/>
  <c r="AP25" i="13"/>
  <c r="AQ25" i="13"/>
  <c r="K24" i="13"/>
  <c r="K25" i="13"/>
  <c r="L25" i="13"/>
  <c r="L24" i="13" s="1"/>
  <c r="M24" i="13" s="1"/>
  <c r="M25" i="13"/>
  <c r="I25" i="13"/>
  <c r="K30" i="13"/>
  <c r="L30" i="13"/>
  <c r="M30" i="13" s="1"/>
  <c r="M31" i="13"/>
  <c r="K28" i="13"/>
  <c r="L28" i="13"/>
  <c r="M28" i="13"/>
  <c r="M29" i="13"/>
  <c r="H25" i="13"/>
  <c r="J31" i="13"/>
  <c r="F31" i="13"/>
  <c r="E31" i="13"/>
  <c r="E30" i="13" s="1"/>
  <c r="I30" i="13"/>
  <c r="J30" i="13" s="1"/>
  <c r="H30" i="13"/>
  <c r="J29" i="13"/>
  <c r="F29" i="13"/>
  <c r="F28" i="13" s="1"/>
  <c r="G28" i="13" s="1"/>
  <c r="E29" i="13"/>
  <c r="E28" i="13" s="1"/>
  <c r="I28" i="13"/>
  <c r="J28" i="13" s="1"/>
  <c r="H28" i="13"/>
  <c r="AQ27" i="13"/>
  <c r="AN27" i="13"/>
  <c r="AK27" i="13"/>
  <c r="AH27" i="13"/>
  <c r="AE27" i="13"/>
  <c r="AB27" i="13"/>
  <c r="Y27" i="13"/>
  <c r="V27" i="13"/>
  <c r="S27" i="13"/>
  <c r="P27" i="13"/>
  <c r="M27" i="13"/>
  <c r="J27" i="13"/>
  <c r="F27" i="13"/>
  <c r="G27" i="13" s="1"/>
  <c r="E27" i="13"/>
  <c r="E26" i="13" s="1"/>
  <c r="AQ26" i="13"/>
  <c r="AP26" i="13"/>
  <c r="AO26" i="13"/>
  <c r="AM26" i="13"/>
  <c r="AN26" i="13" s="1"/>
  <c r="AL26" i="13"/>
  <c r="AJ26" i="13"/>
  <c r="AK26" i="13" s="1"/>
  <c r="AI26" i="13"/>
  <c r="AG26" i="13"/>
  <c r="AH26" i="13" s="1"/>
  <c r="AF26" i="13"/>
  <c r="AE26" i="13"/>
  <c r="AD26" i="13"/>
  <c r="AC26" i="13"/>
  <c r="AA26" i="13"/>
  <c r="AB26" i="13" s="1"/>
  <c r="Z26" i="13"/>
  <c r="X26" i="13"/>
  <c r="Y26" i="13" s="1"/>
  <c r="W26" i="13"/>
  <c r="U26" i="13"/>
  <c r="V26" i="13" s="1"/>
  <c r="T26" i="13"/>
  <c r="S26" i="13"/>
  <c r="R26" i="13"/>
  <c r="Q26" i="13"/>
  <c r="O26" i="13"/>
  <c r="N26" i="13"/>
  <c r="L26" i="13"/>
  <c r="M26" i="13" s="1"/>
  <c r="K26" i="13"/>
  <c r="I26" i="13"/>
  <c r="J26" i="13" s="1"/>
  <c r="H26" i="13"/>
  <c r="P26" i="13" l="1"/>
  <c r="P24" i="13"/>
  <c r="P25" i="13"/>
  <c r="AB25" i="13"/>
  <c r="S25" i="13"/>
  <c r="AJ24" i="13"/>
  <c r="AK24" i="13" s="1"/>
  <c r="X24" i="13"/>
  <c r="Y24" i="13" s="1"/>
  <c r="G31" i="13"/>
  <c r="G29" i="13"/>
  <c r="F30" i="13"/>
  <c r="G30" i="13" s="1"/>
  <c r="F26" i="13"/>
  <c r="G26" i="13" s="1"/>
  <c r="J17" i="13"/>
  <c r="J18" i="13"/>
  <c r="J19" i="13"/>
  <c r="J20" i="13"/>
  <c r="F17" i="13"/>
  <c r="F18" i="13"/>
  <c r="F19" i="13"/>
  <c r="F20" i="13"/>
  <c r="E17" i="13"/>
  <c r="E18" i="13"/>
  <c r="E19" i="13"/>
  <c r="E20" i="13"/>
  <c r="K17" i="13"/>
  <c r="L17" i="13"/>
  <c r="N17" i="13"/>
  <c r="O17" i="13"/>
  <c r="Q17" i="13"/>
  <c r="R17" i="13"/>
  <c r="T17" i="13"/>
  <c r="U17" i="13"/>
  <c r="W17" i="13"/>
  <c r="X17" i="13"/>
  <c r="Z17" i="13"/>
  <c r="AA17" i="13"/>
  <c r="AC17" i="13"/>
  <c r="AD17" i="13"/>
  <c r="AF17" i="13"/>
  <c r="AG17" i="13"/>
  <c r="AI17" i="13"/>
  <c r="AJ17" i="13"/>
  <c r="AL17" i="13"/>
  <c r="AM17" i="13"/>
  <c r="AO17" i="13"/>
  <c r="AP17" i="13"/>
  <c r="I17" i="13"/>
  <c r="H17" i="13"/>
  <c r="K19" i="13"/>
  <c r="L19" i="13"/>
  <c r="M19" i="13" s="1"/>
  <c r="N19" i="13"/>
  <c r="O19" i="13"/>
  <c r="P19" i="13" s="1"/>
  <c r="Q19" i="13"/>
  <c r="R19" i="13"/>
  <c r="S19" i="13"/>
  <c r="T19" i="13"/>
  <c r="U19" i="13"/>
  <c r="V19" i="13"/>
  <c r="W19" i="13"/>
  <c r="X19" i="13"/>
  <c r="Y19" i="13" s="1"/>
  <c r="Z19" i="13"/>
  <c r="AA19" i="13"/>
  <c r="AB19" i="13" s="1"/>
  <c r="AC19" i="13"/>
  <c r="AD19" i="13"/>
  <c r="AE19" i="13"/>
  <c r="AF19" i="13"/>
  <c r="AG19" i="13"/>
  <c r="AH19" i="13"/>
  <c r="AI19" i="13"/>
  <c r="AJ19" i="13"/>
  <c r="AK19" i="13" s="1"/>
  <c r="AL19" i="13"/>
  <c r="AM19" i="13"/>
  <c r="AN19" i="13" s="1"/>
  <c r="AO19" i="13"/>
  <c r="AP19" i="13"/>
  <c r="AQ19" i="13"/>
  <c r="M20" i="13"/>
  <c r="P20" i="13"/>
  <c r="S20" i="13"/>
  <c r="V20" i="13"/>
  <c r="Y20" i="13"/>
  <c r="AB20" i="13"/>
  <c r="AE20" i="13"/>
  <c r="AH20" i="13"/>
  <c r="AK20" i="13"/>
  <c r="AN20" i="13"/>
  <c r="AQ20" i="13"/>
  <c r="K22" i="13"/>
  <c r="K21" i="13" s="1"/>
  <c r="L22" i="13"/>
  <c r="M22" i="13" s="1"/>
  <c r="M18" i="13" s="1"/>
  <c r="N22" i="13"/>
  <c r="N21" i="13" s="1"/>
  <c r="O22" i="13"/>
  <c r="P22" i="13" s="1"/>
  <c r="P18" i="13" s="1"/>
  <c r="Q22" i="13"/>
  <c r="Q21" i="13" s="1"/>
  <c r="R22" i="13"/>
  <c r="R21" i="13" s="1"/>
  <c r="S21" i="13" s="1"/>
  <c r="S17" i="13" s="1"/>
  <c r="T22" i="13"/>
  <c r="T21" i="13" s="1"/>
  <c r="U22" i="13"/>
  <c r="U21" i="13" s="1"/>
  <c r="V21" i="13" s="1"/>
  <c r="V17" i="13" s="1"/>
  <c r="W22" i="13"/>
  <c r="W21" i="13" s="1"/>
  <c r="X22" i="13"/>
  <c r="X21" i="13" s="1"/>
  <c r="Y21" i="13" s="1"/>
  <c r="Y17" i="13" s="1"/>
  <c r="Y22" i="13"/>
  <c r="Y18" i="13" s="1"/>
  <c r="Z22" i="13"/>
  <c r="Z21" i="13" s="1"/>
  <c r="AA22" i="13"/>
  <c r="AB22" i="13" s="1"/>
  <c r="AB18" i="13" s="1"/>
  <c r="AC22" i="13"/>
  <c r="AC21" i="13" s="1"/>
  <c r="AD22" i="13"/>
  <c r="AD21" i="13" s="1"/>
  <c r="AE21" i="13" s="1"/>
  <c r="AE17" i="13" s="1"/>
  <c r="AF22" i="13"/>
  <c r="AF21" i="13" s="1"/>
  <c r="AG22" i="13"/>
  <c r="AG21" i="13" s="1"/>
  <c r="AH21" i="13" s="1"/>
  <c r="AH17" i="13" s="1"/>
  <c r="AI22" i="13"/>
  <c r="AI21" i="13" s="1"/>
  <c r="AJ22" i="13"/>
  <c r="AJ21" i="13" s="1"/>
  <c r="AK21" i="13" s="1"/>
  <c r="AK17" i="13" s="1"/>
  <c r="AL22" i="13"/>
  <c r="AL21" i="13" s="1"/>
  <c r="AM22" i="13"/>
  <c r="AN22" i="13" s="1"/>
  <c r="AN18" i="13" s="1"/>
  <c r="AO22" i="13"/>
  <c r="AO21" i="13" s="1"/>
  <c r="AP22" i="13"/>
  <c r="AP21" i="13" s="1"/>
  <c r="AQ21" i="13" s="1"/>
  <c r="AQ17" i="13" s="1"/>
  <c r="I22" i="13"/>
  <c r="I21" i="13" s="1"/>
  <c r="H22" i="13"/>
  <c r="AK22" i="13" l="1"/>
  <c r="AK18" i="13" s="1"/>
  <c r="AQ22" i="13"/>
  <c r="AQ18" i="13" s="1"/>
  <c r="AH22" i="13"/>
  <c r="AH18" i="13" s="1"/>
  <c r="S22" i="13"/>
  <c r="S18" i="13" s="1"/>
  <c r="E22" i="13"/>
  <c r="AE22" i="13"/>
  <c r="AE18" i="13" s="1"/>
  <c r="V22" i="13"/>
  <c r="V18" i="13" s="1"/>
  <c r="H21" i="13"/>
  <c r="J21" i="13"/>
  <c r="F22" i="13"/>
  <c r="J22" i="13"/>
  <c r="E21" i="13"/>
  <c r="L21" i="13"/>
  <c r="AM21" i="13"/>
  <c r="AN21" i="13" s="1"/>
  <c r="AN17" i="13" s="1"/>
  <c r="AA21" i="13"/>
  <c r="AB21" i="13" s="1"/>
  <c r="AB17" i="13" s="1"/>
  <c r="O21" i="13"/>
  <c r="P21" i="13" s="1"/>
  <c r="P17" i="13" s="1"/>
  <c r="L8" i="14"/>
  <c r="O8" i="14"/>
  <c r="R8" i="14"/>
  <c r="I8" i="14"/>
  <c r="F8" i="14"/>
  <c r="I19" i="13"/>
  <c r="H19" i="13"/>
  <c r="K16" i="13"/>
  <c r="K15" i="13" s="1"/>
  <c r="K12" i="13"/>
  <c r="K11" i="13" s="1"/>
  <c r="L12" i="13"/>
  <c r="M12" i="13" s="1"/>
  <c r="N12" i="13"/>
  <c r="N11" i="13" s="1"/>
  <c r="O12" i="13"/>
  <c r="P12" i="13" s="1"/>
  <c r="Q12" i="13"/>
  <c r="Q11" i="13" s="1"/>
  <c r="R12" i="13"/>
  <c r="R11" i="13" s="1"/>
  <c r="S11" i="13" s="1"/>
  <c r="T12" i="13"/>
  <c r="T16" i="13" s="1"/>
  <c r="T15" i="13" s="1"/>
  <c r="U12" i="13"/>
  <c r="U11" i="13" s="1"/>
  <c r="V11" i="13" s="1"/>
  <c r="W12" i="13"/>
  <c r="W11" i="13" s="1"/>
  <c r="X12" i="13"/>
  <c r="X16" i="13" s="1"/>
  <c r="Y12" i="13"/>
  <c r="Z12" i="13"/>
  <c r="Z11" i="13" s="1"/>
  <c r="AA12" i="13"/>
  <c r="AB12" i="13" s="1"/>
  <c r="AC12" i="13"/>
  <c r="AC11" i="13" s="1"/>
  <c r="AD12" i="13"/>
  <c r="AD11" i="13" s="1"/>
  <c r="AE11" i="13" s="1"/>
  <c r="AF12" i="13"/>
  <c r="AF16" i="13" s="1"/>
  <c r="AF15" i="13" s="1"/>
  <c r="AG12" i="13"/>
  <c r="AG11" i="13" s="1"/>
  <c r="AH11" i="13" s="1"/>
  <c r="AI12" i="13"/>
  <c r="AI11" i="13" s="1"/>
  <c r="AJ12" i="13"/>
  <c r="AJ16" i="13" s="1"/>
  <c r="AK12" i="13"/>
  <c r="AL12" i="13"/>
  <c r="AL11" i="13" s="1"/>
  <c r="AM12" i="13"/>
  <c r="AN12" i="13" s="1"/>
  <c r="AO12" i="13"/>
  <c r="AO11" i="13" s="1"/>
  <c r="AP12" i="13"/>
  <c r="AP11" i="13" s="1"/>
  <c r="AQ11" i="13" s="1"/>
  <c r="H11" i="13"/>
  <c r="I12" i="13"/>
  <c r="I11" i="13" s="1"/>
  <c r="H12" i="13"/>
  <c r="I24" i="13"/>
  <c r="H24" i="13"/>
  <c r="AJ11" i="13" l="1"/>
  <c r="AK11" i="13" s="1"/>
  <c r="AQ12" i="13"/>
  <c r="AH12" i="13"/>
  <c r="X11" i="13"/>
  <c r="Y11" i="13" s="1"/>
  <c r="T11" i="13"/>
  <c r="AE12" i="13"/>
  <c r="V12" i="13"/>
  <c r="X15" i="13"/>
  <c r="Y15" i="13" s="1"/>
  <c r="Y16" i="13"/>
  <c r="AK16" i="13"/>
  <c r="AJ15" i="13"/>
  <c r="AK15" i="13" s="1"/>
  <c r="AM16" i="13"/>
  <c r="AN16" i="13" s="1"/>
  <c r="AI16" i="13"/>
  <c r="AI15" i="13" s="1"/>
  <c r="Z16" i="13"/>
  <c r="Z15" i="13" s="1"/>
  <c r="R16" i="13"/>
  <c r="AL16" i="13"/>
  <c r="AL15" i="13" s="1"/>
  <c r="AD16" i="13"/>
  <c r="U16" i="13"/>
  <c r="Q16" i="13"/>
  <c r="Q15" i="13" s="1"/>
  <c r="AG16" i="13"/>
  <c r="AC16" i="13"/>
  <c r="AC15" i="13" s="1"/>
  <c r="O16" i="13"/>
  <c r="P16" i="13" s="1"/>
  <c r="S12" i="13"/>
  <c r="AF11" i="13"/>
  <c r="AP16" i="13"/>
  <c r="AA16" i="13"/>
  <c r="AB16" i="13" s="1"/>
  <c r="W16" i="13"/>
  <c r="W15" i="13" s="1"/>
  <c r="N16" i="13"/>
  <c r="N15" i="13" s="1"/>
  <c r="E11" i="13"/>
  <c r="L11" i="13"/>
  <c r="L16" i="13"/>
  <c r="M21" i="13"/>
  <c r="M17" i="13" s="1"/>
  <c r="F21" i="13"/>
  <c r="AO16" i="13"/>
  <c r="AO15" i="13" s="1"/>
  <c r="AM11" i="13"/>
  <c r="AN11" i="13" s="1"/>
  <c r="AA11" i="13"/>
  <c r="AB11" i="13" s="1"/>
  <c r="O11" i="13"/>
  <c r="P11" i="13" s="1"/>
  <c r="O15" i="13" l="1"/>
  <c r="P15" i="13" s="1"/>
  <c r="AA15" i="13"/>
  <c r="AB15" i="13" s="1"/>
  <c r="AP15" i="13"/>
  <c r="AQ15" i="13" s="1"/>
  <c r="AQ16" i="13"/>
  <c r="AD15" i="13"/>
  <c r="AE15" i="13" s="1"/>
  <c r="AE16" i="13"/>
  <c r="AG15" i="13"/>
  <c r="AH15" i="13" s="1"/>
  <c r="AH16" i="13"/>
  <c r="AM15" i="13"/>
  <c r="AN15" i="13" s="1"/>
  <c r="R15" i="13"/>
  <c r="S15" i="13" s="1"/>
  <c r="S16" i="13"/>
  <c r="U15" i="13"/>
  <c r="V15" i="13" s="1"/>
  <c r="V16" i="13"/>
  <c r="M16" i="13"/>
  <c r="L15" i="13"/>
  <c r="M11" i="13"/>
  <c r="F11" i="13"/>
  <c r="M15" i="13" l="1"/>
  <c r="F13" i="13"/>
  <c r="E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E14" i="13"/>
  <c r="F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G22" i="13"/>
  <c r="G18" i="13" s="1"/>
  <c r="G14" i="13" s="1"/>
  <c r="G21" i="13" l="1"/>
  <c r="G17" i="13" s="1"/>
  <c r="G13" i="13" s="1"/>
  <c r="J24" i="13" l="1"/>
  <c r="J25" i="13"/>
  <c r="I16" i="13" l="1"/>
  <c r="I15" i="13" s="1"/>
  <c r="F15" i="13" s="1"/>
  <c r="J12" i="13"/>
  <c r="F12" i="13"/>
  <c r="H16" i="13"/>
  <c r="H15" i="13" s="1"/>
  <c r="E15" i="13" s="1"/>
  <c r="E12" i="13"/>
  <c r="F25" i="13"/>
  <c r="E25" i="13"/>
  <c r="J16" i="13" l="1"/>
  <c r="G12" i="13"/>
  <c r="J11" i="13"/>
  <c r="E24" i="13"/>
  <c r="G25" i="13"/>
  <c r="F24" i="13"/>
  <c r="F16" i="13"/>
  <c r="E16" i="13"/>
  <c r="J15" i="13" l="1"/>
  <c r="G24" i="13"/>
  <c r="G16" i="13"/>
  <c r="G11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G20" i="13"/>
  <c r="G15" i="13"/>
  <c r="C5" i="8"/>
  <c r="C11" i="8"/>
  <c r="D11" i="8" s="1"/>
  <c r="C14" i="8"/>
  <c r="D14" i="8" s="1"/>
  <c r="C19" i="8"/>
  <c r="D19" i="8" s="1"/>
  <c r="D5" i="8"/>
  <c r="G19" i="13" l="1"/>
  <c r="C24" i="8"/>
  <c r="D24" i="8"/>
</calcChain>
</file>

<file path=xl/sharedStrings.xml><?xml version="1.0" encoding="utf-8"?>
<sst xmlns="http://schemas.openxmlformats.org/spreadsheetml/2006/main" count="594" uniqueCount="300">
  <si>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</si>
  <si>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</si>
  <si>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</si>
  <si>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</si>
  <si>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</si>
  <si>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</si>
  <si>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</si>
  <si>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</si>
  <si>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</si>
  <si>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</si>
  <si>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</si>
  <si>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</si>
  <si>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</si>
  <si>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</si>
  <si>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</si>
  <si>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</si>
  <si>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</si>
  <si>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</si>
  <si>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</si>
  <si>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</si>
  <si>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</si>
  <si>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</si>
  <si>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</si>
  <si>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</si>
  <si>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</si>
  <si>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</si>
  <si>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</si>
  <si>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</si>
  <si>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</si>
  <si>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</si>
  <si>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</si>
  <si>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</si>
  <si>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</si>
  <si>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</si>
  <si>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</si>
  <si>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</si>
  <si>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</si>
  <si>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</si>
  <si>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</si>
  <si>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</si>
  <si>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</si>
  <si>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</si>
  <si>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</si>
  <si>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</si>
  <si>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</si>
  <si>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</si>
  <si>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</si>
  <si>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</si>
  <si>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</si>
  <si>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</si>
  <si>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</si>
  <si>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</si>
  <si>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</si>
  <si>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</si>
  <si>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</si>
  <si>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</si>
  <si>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</si>
  <si>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</si>
  <si>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</si>
  <si>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</si>
  <si>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</si>
  <si>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</si>
  <si>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</si>
  <si>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</si>
  <si>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</si>
  <si>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</si>
  <si>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</si>
  <si>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</si>
  <si>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</si>
  <si>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</si>
  <si>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</si>
  <si>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</si>
  <si>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</si>
  <si>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</si>
  <si>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</si>
  <si>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</si>
  <si>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</si>
  <si>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</si>
  <si>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</si>
  <si>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</si>
  <si>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</si>
  <si>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</si>
  <si>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</si>
  <si>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</si>
  <si>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</si>
  <si>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</si>
  <si>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</si>
  <si>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</si>
  <si>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</si>
  <si>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</si>
  <si>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</si>
  <si>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</si>
  <si>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</si>
  <si>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</si>
  <si>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</si>
  <si>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</si>
  <si>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</si>
  <si>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</si>
  <si>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</si>
  <si>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</si>
  <si>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</si>
  <si>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</si>
  <si>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</si>
  <si>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</si>
  <si>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</si>
  <si>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</si>
  <si>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</si>
  <si>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</si>
  <si>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</si>
  <si>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</si>
  <si>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</si>
  <si>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</si>
  <si>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</si>
  <si>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</si>
  <si>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</si>
  <si>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</si>
  <si>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</si>
  <si>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</si>
  <si>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</si>
  <si>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</si>
  <si>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</si>
  <si>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</si>
  <si>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</si>
  <si>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</si>
  <si>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</si>
  <si>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</si>
  <si>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</si>
  <si>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</si>
  <si>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</si>
  <si>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</si>
  <si>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</si>
  <si>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</si>
  <si>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</si>
  <si>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</si>
  <si>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</si>
  <si>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</si>
  <si>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</si>
  <si>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</si>
  <si>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</si>
  <si>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</si>
  <si>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</si>
  <si>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</si>
  <si>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</si>
  <si>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</si>
  <si>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</si>
  <si>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</si>
  <si>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</si>
  <si>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</si>
  <si>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</si>
  <si>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</si>
  <si>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</si>
  <si>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</si>
  <si>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</si>
  <si>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</si>
  <si>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</si>
  <si>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</si>
  <si>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</si>
  <si>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</si>
  <si>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</si>
  <si>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</si>
  <si>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</si>
  <si>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</si>
  <si>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</si>
  <si>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</si>
  <si>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</si>
  <si>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</si>
  <si>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</si>
  <si>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</si>
  <si>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</si>
  <si>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</si>
  <si>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</si>
  <si>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</si>
  <si>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</si>
  <si>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</si>
  <si>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</si>
  <si>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</si>
  <si>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</si>
  <si>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</si>
  <si>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</si>
  <si>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</si>
  <si>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</si>
  <si>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</si>
  <si>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</si>
  <si>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</si>
  <si>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</si>
  <si>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</si>
  <si>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</si>
  <si>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</si>
  <si>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</si>
  <si>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</si>
  <si>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</si>
  <si>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</si>
  <si>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</si>
  <si>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</si>
  <si>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</si>
  <si>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</si>
  <si>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</si>
  <si>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</si>
  <si>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</si>
  <si>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</si>
  <si>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</si>
  <si>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</si>
  <si>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</si>
  <si>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</si>
  <si>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</si>
  <si>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</si>
  <si>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</si>
  <si>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</si>
  <si>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</si>
  <si>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</si>
  <si>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</si>
  <si>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</si>
  <si>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</si>
  <si>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</si>
  <si>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</si>
  <si>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</si>
  <si>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</si>
  <si>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</si>
  <si>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</si>
  <si>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</si>
  <si>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</si>
  <si>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</si>
  <si>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</si>
  <si>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</si>
  <si>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</si>
  <si>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</si>
  <si>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</si>
  <si>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</si>
  <si>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</si>
  <si>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</si>
  <si>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</si>
  <si>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</si>
  <si>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</si>
  <si>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</si>
  <si>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</si>
  <si>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</si>
  <si>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</si>
  <si>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</si>
  <si>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</si>
  <si>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</si>
  <si>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</si>
  <si>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</si>
  <si>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</si>
  <si>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</si>
  <si>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</si>
  <si>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</si>
  <si>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</si>
  <si>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</si>
  <si>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</si>
  <si>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</si>
  <si>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</si>
  <si>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</si>
  <si>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</si>
  <si>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</si>
  <si>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</si>
  <si>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</si>
  <si>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</si>
  <si>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</si>
  <si>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</si>
  <si>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</si>
  <si>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</si>
  <si>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</si>
  <si>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</si>
  <si>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</si>
  <si>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</si>
  <si>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</si>
  <si>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</si>
  <si>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</si>
  <si>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</si>
  <si>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</si>
  <si>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</si>
  <si>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</si>
  <si>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</si>
  <si>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</si>
  <si>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</si>
  <si>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</si>
  <si>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</si>
  <si>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</si>
  <si>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Распределение финансовых ресурсов</t>
  </si>
  <si>
    <t>Примечание                                      (причины не достижения/перевыполнения показателя)</t>
  </si>
  <si>
    <t>план на 2024 год *</t>
  </si>
  <si>
    <t>Значение показателя на 2024 год</t>
  </si>
  <si>
    <t xml:space="preserve">"Осуществление материально - технического обеспечения деятельности органов местного самоуправления и учреждений Нижневартовского района" </t>
  </si>
  <si>
    <t>Постановление администрации Нижневартовского района от 05.12.2023 №1287</t>
  </si>
  <si>
    <t>МКУ "УМТО"</t>
  </si>
  <si>
    <t xml:space="preserve">Целевые показатели муниципальной программы "Осуществление материально - технического обеспечения деятельности органов местного самоуправления и учреждений                                       Нижневартовского района" </t>
  </si>
  <si>
    <t>Уровень обеспеченности потребностей органов местного самоуправления и муниципальных учреждений  в части материально-технического обеспечения, %</t>
  </si>
  <si>
    <t>1.1.1.</t>
  </si>
  <si>
    <t>1.1.2.</t>
  </si>
  <si>
    <t>1.1.3.</t>
  </si>
  <si>
    <t xml:space="preserve">Комплекс процессных мероприятий «Материально-техническое обеспечение деятельности органов местного самоуправления и муниципальных учреждений» </t>
  </si>
  <si>
    <t>Мероприятие (результат) «Осуществление материально-технического обеспечения деятельности органов местного самоуправления и муниципальных учреждений»</t>
  </si>
  <si>
    <t>Мероприятие (результат) «Произведена оплата за оказанные услуги по прохождению диспансеризации муниципальными служащими»</t>
  </si>
  <si>
    <t xml:space="preserve">Мероприятие (результат) «Произведена оплата за оказанные услуги по предоставлению статистической информации для администрации района» </t>
  </si>
  <si>
    <t>отдел муниципальной службы, кадров и наград администрации района</t>
  </si>
  <si>
    <t>департамент экономики администрации района</t>
  </si>
  <si>
    <t>И.о. директора МКУ "УМТО"  __________________________ (Тимоничева Н.М.)</t>
  </si>
  <si>
    <t>Специалист  департамента финансов администрации района___________________ (Ф.И.О. подпись)</t>
  </si>
  <si>
    <t>Исполнитель: ФИО, должность, тел.: 8 (3466)41-68-70 ______________________Кирпичникова Н.А.</t>
  </si>
  <si>
    <t>И.о. директора МКУ "УМТО"  __________________________ Тимоничева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</si>
</sst>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  <numFmt numFmtId="173" formatCode="#,##0.0\ _₽"/>
  </numFmts>
  <fonts count="2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7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wrapText="1"/>
    </xf>
    <xf numFmtId="165" fontId="20" fillId="0" borderId="0" xfId="2" applyNumberFormat="1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9" fillId="0" borderId="0" xfId="0" applyFont="1"/>
    <xf numFmtId="0" fontId="24" fillId="0" borderId="0" xfId="0" applyFont="1" applyFill="1" applyBorder="1" applyAlignment="1" applyProtection="1"/>
    <xf numFmtId="0" fontId="23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vertical="top" wrapText="1"/>
      <protection locked="0"/>
    </xf>
    <xf numFmtId="170" fontId="19" fillId="0" borderId="1" xfId="2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170" fontId="19" fillId="0" borderId="0" xfId="2" applyNumberFormat="1" applyFont="1" applyBorder="1" applyAlignment="1">
      <alignment horizontal="center" vertical="top" wrapText="1"/>
    </xf>
    <xf numFmtId="171" fontId="19" fillId="0" borderId="0" xfId="2" applyNumberFormat="1" applyFont="1" applyBorder="1" applyAlignment="1">
      <alignment horizontal="center" vertical="top" wrapText="1"/>
    </xf>
    <xf numFmtId="0" fontId="19" fillId="0" borderId="0" xfId="0" applyFont="1" applyBorder="1"/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wrapText="1"/>
    </xf>
    <xf numFmtId="165" fontId="20" fillId="0" borderId="0" xfId="0" applyNumberFormat="1" applyFont="1" applyFill="1" applyBorder="1" applyAlignment="1" applyProtection="1">
      <alignment horizont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 applyProtection="1">
      <alignment horizontal="center" vertical="center"/>
    </xf>
    <xf numFmtId="172" fontId="10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173" fontId="18" fillId="5" borderId="1" xfId="2" applyNumberFormat="1" applyFont="1" applyFill="1" applyBorder="1" applyAlignment="1" applyProtection="1">
      <alignment horizontal="right" vertical="top" wrapText="1"/>
    </xf>
    <xf numFmtId="173" fontId="18" fillId="5" borderId="1" xfId="2" applyNumberFormat="1" applyFont="1" applyFill="1" applyBorder="1" applyAlignment="1" applyProtection="1">
      <alignment horizontal="center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3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center" wrapText="1"/>
    </xf>
    <xf numFmtId="173" fontId="19" fillId="0" borderId="1" xfId="2" applyNumberFormat="1" applyFont="1" applyFill="1" applyBorder="1" applyAlignment="1" applyProtection="1">
      <alignment horizontal="center" vertical="center" wrapText="1"/>
    </xf>
    <xf numFmtId="173" fontId="19" fillId="4" borderId="1" xfId="2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>
      <alignment horizontal="center" vertical="top" wrapText="1"/>
    </xf>
    <xf numFmtId="170" fontId="19" fillId="6" borderId="1" xfId="2" applyNumberFormat="1" applyFont="1" applyFill="1" applyBorder="1" applyAlignment="1">
      <alignment horizontal="center" vertical="top" wrapText="1"/>
    </xf>
    <xf numFmtId="171" fontId="19" fillId="6" borderId="1" xfId="2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173" fontId="19" fillId="0" borderId="0" xfId="2" applyNumberFormat="1" applyFont="1" applyFill="1" applyBorder="1" applyAlignment="1" applyProtection="1">
      <alignment horizontal="right" vertical="center" wrapText="1"/>
    </xf>
    <xf numFmtId="173" fontId="19" fillId="0" borderId="0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21" fillId="0" borderId="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19" fillId="0" borderId="4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/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0" xfId="0" applyFont="1" applyAlignment="1">
      <alignment horizontal="right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05" t="s">
        <v>39</v>
      </c>
      <c r="B1" s="206"/>
      <c r="C1" s="207" t="s">
        <v>40</v>
      </c>
      <c r="D1" s="199" t="s">
        <v>44</v>
      </c>
      <c r="E1" s="200"/>
      <c r="F1" s="201"/>
      <c r="G1" s="199" t="s">
        <v>17</v>
      </c>
      <c r="H1" s="200"/>
      <c r="I1" s="201"/>
      <c r="J1" s="199" t="s">
        <v>18</v>
      </c>
      <c r="K1" s="200"/>
      <c r="L1" s="201"/>
      <c r="M1" s="199" t="s">
        <v>22</v>
      </c>
      <c r="N1" s="200"/>
      <c r="O1" s="201"/>
      <c r="P1" s="202" t="s">
        <v>23</v>
      </c>
      <c r="Q1" s="203"/>
      <c r="R1" s="199" t="s">
        <v>24</v>
      </c>
      <c r="S1" s="200"/>
      <c r="T1" s="201"/>
      <c r="U1" s="199" t="s">
        <v>25</v>
      </c>
      <c r="V1" s="200"/>
      <c r="W1" s="201"/>
      <c r="X1" s="202" t="s">
        <v>26</v>
      </c>
      <c r="Y1" s="204"/>
      <c r="Z1" s="203"/>
      <c r="AA1" s="202" t="s">
        <v>27</v>
      </c>
      <c r="AB1" s="203"/>
      <c r="AC1" s="199" t="s">
        <v>28</v>
      </c>
      <c r="AD1" s="200"/>
      <c r="AE1" s="201"/>
      <c r="AF1" s="199" t="s">
        <v>29</v>
      </c>
      <c r="AG1" s="200"/>
      <c r="AH1" s="201"/>
      <c r="AI1" s="199" t="s">
        <v>30</v>
      </c>
      <c r="AJ1" s="200"/>
      <c r="AK1" s="201"/>
      <c r="AL1" s="202" t="s">
        <v>31</v>
      </c>
      <c r="AM1" s="203"/>
      <c r="AN1" s="199" t="s">
        <v>32</v>
      </c>
      <c r="AO1" s="200"/>
      <c r="AP1" s="201"/>
      <c r="AQ1" s="199" t="s">
        <v>33</v>
      </c>
      <c r="AR1" s="200"/>
      <c r="AS1" s="201"/>
      <c r="AT1" s="199" t="s">
        <v>34</v>
      </c>
      <c r="AU1" s="200"/>
      <c r="AV1" s="201"/>
    </row>
    <row r="2" spans="1:48" ht="39" customHeight="1">
      <c r="A2" s="206"/>
      <c r="B2" s="206"/>
      <c r="C2" s="20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07" t="s">
        <v>82</v>
      </c>
      <c r="B3" s="20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07"/>
      <c r="B4" s="20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07"/>
      <c r="B5" s="20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07"/>
      <c r="B6" s="20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07"/>
      <c r="B7" s="20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07"/>
      <c r="B8" s="20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07"/>
      <c r="B9" s="20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8" t="s">
        <v>57</v>
      </c>
      <c r="B1" s="208"/>
      <c r="C1" s="208"/>
      <c r="D1" s="208"/>
      <c r="E1" s="208"/>
    </row>
    <row r="2" spans="1:5">
      <c r="A2" s="12"/>
      <c r="B2" s="12"/>
      <c r="C2" s="12"/>
      <c r="D2" s="12"/>
      <c r="E2" s="12"/>
    </row>
    <row r="3" spans="1:5">
      <c r="A3" s="209" t="s">
        <v>129</v>
      </c>
      <c r="B3" s="209"/>
      <c r="C3" s="209"/>
      <c r="D3" s="209"/>
      <c r="E3" s="209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10" t="s">
        <v>78</v>
      </c>
      <c r="B26" s="210"/>
      <c r="C26" s="210"/>
      <c r="D26" s="210"/>
      <c r="E26" s="210"/>
    </row>
    <row r="27" spans="1:5">
      <c r="A27" s="28"/>
      <c r="B27" s="28"/>
      <c r="C27" s="28"/>
      <c r="D27" s="28"/>
      <c r="E27" s="28"/>
    </row>
    <row r="28" spans="1:5">
      <c r="A28" s="210" t="s">
        <v>79</v>
      </c>
      <c r="B28" s="210"/>
      <c r="C28" s="210"/>
      <c r="D28" s="210"/>
      <c r="E28" s="210"/>
    </row>
    <row r="29" spans="1:5">
      <c r="A29" s="210"/>
      <c r="B29" s="210"/>
      <c r="C29" s="210"/>
      <c r="D29" s="210"/>
      <c r="E29" s="21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33" t="s">
        <v>45</v>
      </c>
      <c r="C3" s="23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21" t="s">
        <v>1</v>
      </c>
      <c r="B5" s="21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21"/>
      <c r="B6" s="21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21"/>
      <c r="B7" s="21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21" t="s">
        <v>3</v>
      </c>
      <c r="B8" s="21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34" t="s">
        <v>204</v>
      </c>
      <c r="N8" s="235"/>
      <c r="O8" s="236"/>
      <c r="P8" s="56"/>
      <c r="Q8" s="56"/>
    </row>
    <row r="9" spans="1:256" ht="33.950000000000003" customHeight="1">
      <c r="A9" s="221"/>
      <c r="B9" s="21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21" t="s">
        <v>4</v>
      </c>
      <c r="B10" s="21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21"/>
      <c r="B11" s="21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21" t="s">
        <v>5</v>
      </c>
      <c r="B12" s="21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21"/>
      <c r="B13" s="21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21" t="s">
        <v>9</v>
      </c>
      <c r="B14" s="21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21"/>
      <c r="B15" s="21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17"/>
      <c r="AJ16" s="217"/>
      <c r="AK16" s="217"/>
      <c r="AZ16" s="217"/>
      <c r="BA16" s="217"/>
      <c r="BB16" s="217"/>
      <c r="BQ16" s="217"/>
      <c r="BR16" s="217"/>
      <c r="BS16" s="217"/>
      <c r="CH16" s="217"/>
      <c r="CI16" s="217"/>
      <c r="CJ16" s="217"/>
      <c r="CY16" s="217"/>
      <c r="CZ16" s="217"/>
      <c r="DA16" s="217"/>
      <c r="DP16" s="217"/>
      <c r="DQ16" s="217"/>
      <c r="DR16" s="217"/>
      <c r="EG16" s="217"/>
      <c r="EH16" s="217"/>
      <c r="EI16" s="217"/>
      <c r="EX16" s="217"/>
      <c r="EY16" s="217"/>
      <c r="EZ16" s="217"/>
      <c r="FO16" s="217"/>
      <c r="FP16" s="217"/>
      <c r="FQ16" s="217"/>
      <c r="GF16" s="217"/>
      <c r="GG16" s="217"/>
      <c r="GH16" s="217"/>
      <c r="GW16" s="217"/>
      <c r="GX16" s="217"/>
      <c r="GY16" s="217"/>
      <c r="HN16" s="217"/>
      <c r="HO16" s="217"/>
      <c r="HP16" s="217"/>
      <c r="IE16" s="217"/>
      <c r="IF16" s="217"/>
      <c r="IG16" s="217"/>
      <c r="IV16" s="217"/>
    </row>
    <row r="17" spans="1:17" ht="320.25" customHeight="1">
      <c r="A17" s="221" t="s">
        <v>6</v>
      </c>
      <c r="B17" s="21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21"/>
      <c r="B18" s="21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21" t="s">
        <v>7</v>
      </c>
      <c r="B19" s="21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21"/>
      <c r="B20" s="21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21" t="s">
        <v>8</v>
      </c>
      <c r="B21" s="21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21"/>
      <c r="B22" s="21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26" t="s">
        <v>14</v>
      </c>
      <c r="B23" s="22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27"/>
      <c r="B24" s="22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25" t="s">
        <v>15</v>
      </c>
      <c r="B25" s="22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25"/>
      <c r="B26" s="22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21" t="s">
        <v>93</v>
      </c>
      <c r="B31" s="21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21"/>
      <c r="B32" s="21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21" t="s">
        <v>95</v>
      </c>
      <c r="B34" s="21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21"/>
      <c r="B35" s="21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30" t="s">
        <v>97</v>
      </c>
      <c r="B36" s="22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31"/>
      <c r="B37" s="22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21" t="s">
        <v>99</v>
      </c>
      <c r="B39" s="21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18" t="s">
        <v>246</v>
      </c>
      <c r="I39" s="219"/>
      <c r="J39" s="219"/>
      <c r="K39" s="219"/>
      <c r="L39" s="219"/>
      <c r="M39" s="219"/>
      <c r="N39" s="219"/>
      <c r="O39" s="220"/>
      <c r="P39" s="55" t="s">
        <v>188</v>
      </c>
      <c r="Q39" s="56"/>
    </row>
    <row r="40" spans="1:17" ht="39.950000000000003" customHeight="1">
      <c r="A40" s="221" t="s">
        <v>10</v>
      </c>
      <c r="B40" s="21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21" t="s">
        <v>100</v>
      </c>
      <c r="B41" s="21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21"/>
      <c r="B42" s="21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21" t="s">
        <v>102</v>
      </c>
      <c r="B43" s="21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13" t="s">
        <v>191</v>
      </c>
      <c r="H43" s="214"/>
      <c r="I43" s="214"/>
      <c r="J43" s="214"/>
      <c r="K43" s="214"/>
      <c r="L43" s="214"/>
      <c r="M43" s="214"/>
      <c r="N43" s="214"/>
      <c r="O43" s="215"/>
      <c r="P43" s="56"/>
      <c r="Q43" s="56"/>
    </row>
    <row r="44" spans="1:17" ht="39.950000000000003" customHeight="1">
      <c r="A44" s="221"/>
      <c r="B44" s="21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21" t="s">
        <v>104</v>
      </c>
      <c r="B45" s="21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21" t="s">
        <v>12</v>
      </c>
      <c r="B46" s="21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28" t="s">
        <v>107</v>
      </c>
      <c r="B47" s="22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29"/>
      <c r="B48" s="22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28" t="s">
        <v>108</v>
      </c>
      <c r="B49" s="22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29"/>
      <c r="B50" s="22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21" t="s">
        <v>110</v>
      </c>
      <c r="B51" s="21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21"/>
      <c r="B52" s="21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21" t="s">
        <v>113</v>
      </c>
      <c r="B53" s="21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21"/>
      <c r="B54" s="21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21" t="s">
        <v>114</v>
      </c>
      <c r="B55" s="21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21"/>
      <c r="B56" s="21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21" t="s">
        <v>116</v>
      </c>
      <c r="B57" s="216" t="s">
        <v>117</v>
      </c>
      <c r="C57" s="53" t="s">
        <v>20</v>
      </c>
      <c r="D57" s="93" t="s">
        <v>234</v>
      </c>
      <c r="E57" s="92"/>
      <c r="F57" s="92" t="s">
        <v>235</v>
      </c>
      <c r="G57" s="237" t="s">
        <v>232</v>
      </c>
      <c r="H57" s="237"/>
      <c r="I57" s="92" t="s">
        <v>236</v>
      </c>
      <c r="J57" s="92" t="s">
        <v>237</v>
      </c>
      <c r="K57" s="234" t="s">
        <v>238</v>
      </c>
      <c r="L57" s="235"/>
      <c r="M57" s="235"/>
      <c r="N57" s="235"/>
      <c r="O57" s="236"/>
      <c r="P57" s="88" t="s">
        <v>198</v>
      </c>
      <c r="Q57" s="56"/>
    </row>
    <row r="58" spans="1:17" ht="39.950000000000003" customHeight="1">
      <c r="A58" s="221"/>
      <c r="B58" s="21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26" t="s">
        <v>119</v>
      </c>
      <c r="B59" s="226" t="s">
        <v>118</v>
      </c>
      <c r="C59" s="22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32"/>
      <c r="B60" s="232"/>
      <c r="C60" s="23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32"/>
      <c r="B61" s="232"/>
      <c r="C61" s="22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27"/>
      <c r="B62" s="22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21" t="s">
        <v>120</v>
      </c>
      <c r="B63" s="21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21"/>
      <c r="B64" s="21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25" t="s">
        <v>122</v>
      </c>
      <c r="B65" s="22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25"/>
      <c r="B66" s="22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21" t="s">
        <v>124</v>
      </c>
      <c r="B67" s="21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21"/>
      <c r="B68" s="21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28" t="s">
        <v>126</v>
      </c>
      <c r="B69" s="22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29"/>
      <c r="B70" s="22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11" t="s">
        <v>254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12" t="s">
        <v>215</v>
      </c>
      <c r="C79" s="212"/>
      <c r="D79" s="212"/>
      <c r="E79" s="21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zoomScale="80" zoomScaleNormal="80" zoomScaleSheetLayoutView="3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F11" sqref="F11"/>
    </sheetView>
  </sheetViews>
  <sheetFormatPr defaultColWidth="9.140625" defaultRowHeight="15.75"/>
  <cols>
    <col min="1" max="1" width="8" style="99" customWidth="1"/>
    <col min="2" max="2" width="40.7109375" style="99" customWidth="1"/>
    <col min="3" max="3" width="20" style="99" customWidth="1"/>
    <col min="4" max="4" width="20.7109375" style="138" customWidth="1"/>
    <col min="5" max="5" width="12.85546875" style="103" customWidth="1"/>
    <col min="6" max="6" width="13.85546875" style="103" customWidth="1"/>
    <col min="7" max="7" width="9.85546875" style="133" customWidth="1"/>
    <col min="8" max="43" width="13.7109375" style="99" customWidth="1"/>
    <col min="44" max="44" width="26.140625" style="95" customWidth="1"/>
    <col min="45" max="16384" width="9.140625" style="95"/>
  </cols>
  <sheetData>
    <row r="1" spans="1:44" ht="18.75">
      <c r="A1" s="95"/>
      <c r="B1" s="95"/>
      <c r="C1" s="95"/>
      <c r="D1" s="152"/>
      <c r="E1" s="142"/>
      <c r="F1" s="142"/>
      <c r="G1" s="153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113" t="s">
        <v>262</v>
      </c>
    </row>
    <row r="2" spans="1:44" s="104" customFormat="1" ht="24" customHeight="1">
      <c r="A2" s="260" t="s">
        <v>270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4" s="96" customFormat="1" ht="17.25" customHeight="1">
      <c r="A3" s="261" t="s">
        <v>282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</row>
    <row r="4" spans="1:44" s="97" customFormat="1" ht="24" customHeight="1">
      <c r="A4" s="261" t="s">
        <v>283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s="97" customFormat="1" ht="24" customHeight="1">
      <c r="A5" s="262" t="s">
        <v>278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55"/>
      <c r="X5" s="156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ht="12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106"/>
      <c r="AK6" s="106"/>
      <c r="AL6" s="95"/>
      <c r="AM6" s="95"/>
      <c r="AN6" s="95"/>
      <c r="AO6" s="95"/>
      <c r="AP6" s="95"/>
      <c r="AQ6" s="95"/>
      <c r="AR6" s="142" t="s">
        <v>257</v>
      </c>
    </row>
    <row r="7" spans="1:44" ht="15" customHeight="1">
      <c r="A7" s="256" t="s">
        <v>0</v>
      </c>
      <c r="B7" s="256" t="s">
        <v>277</v>
      </c>
      <c r="C7" s="256" t="s">
        <v>259</v>
      </c>
      <c r="D7" s="238" t="s">
        <v>40</v>
      </c>
      <c r="E7" s="256" t="s">
        <v>256</v>
      </c>
      <c r="F7" s="256"/>
      <c r="G7" s="256"/>
      <c r="H7" s="238" t="s">
        <v>255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55" t="s">
        <v>269</v>
      </c>
    </row>
    <row r="8" spans="1:44" ht="28.5" customHeight="1">
      <c r="A8" s="256"/>
      <c r="B8" s="256"/>
      <c r="C8" s="256"/>
      <c r="D8" s="238"/>
      <c r="E8" s="256" t="s">
        <v>280</v>
      </c>
      <c r="F8" s="256" t="s">
        <v>267</v>
      </c>
      <c r="G8" s="256" t="s">
        <v>19</v>
      </c>
      <c r="H8" s="258" t="s">
        <v>17</v>
      </c>
      <c r="I8" s="258"/>
      <c r="J8" s="258"/>
      <c r="K8" s="238" t="s">
        <v>18</v>
      </c>
      <c r="L8" s="238"/>
      <c r="M8" s="238"/>
      <c r="N8" s="258" t="s">
        <v>22</v>
      </c>
      <c r="O8" s="258"/>
      <c r="P8" s="258"/>
      <c r="Q8" s="238" t="s">
        <v>24</v>
      </c>
      <c r="R8" s="238"/>
      <c r="S8" s="238"/>
      <c r="T8" s="258" t="s">
        <v>25</v>
      </c>
      <c r="U8" s="258"/>
      <c r="V8" s="258"/>
      <c r="W8" s="238" t="s">
        <v>26</v>
      </c>
      <c r="X8" s="238"/>
      <c r="Y8" s="238"/>
      <c r="Z8" s="258" t="s">
        <v>28</v>
      </c>
      <c r="AA8" s="259"/>
      <c r="AB8" s="259"/>
      <c r="AC8" s="238" t="s">
        <v>29</v>
      </c>
      <c r="AD8" s="257"/>
      <c r="AE8" s="257"/>
      <c r="AF8" s="258" t="s">
        <v>30</v>
      </c>
      <c r="AG8" s="259"/>
      <c r="AH8" s="259"/>
      <c r="AI8" s="238" t="s">
        <v>32</v>
      </c>
      <c r="AJ8" s="257"/>
      <c r="AK8" s="257"/>
      <c r="AL8" s="258" t="s">
        <v>33</v>
      </c>
      <c r="AM8" s="259"/>
      <c r="AN8" s="259"/>
      <c r="AO8" s="238" t="s">
        <v>34</v>
      </c>
      <c r="AP8" s="238"/>
      <c r="AQ8" s="238"/>
      <c r="AR8" s="255"/>
    </row>
    <row r="9" spans="1:44" ht="40.9" customHeight="1">
      <c r="A9" s="256"/>
      <c r="B9" s="256"/>
      <c r="C9" s="256"/>
      <c r="D9" s="238"/>
      <c r="E9" s="256"/>
      <c r="F9" s="256"/>
      <c r="G9" s="256"/>
      <c r="H9" s="140" t="s">
        <v>20</v>
      </c>
      <c r="I9" s="140" t="s">
        <v>21</v>
      </c>
      <c r="J9" s="143" t="s">
        <v>19</v>
      </c>
      <c r="K9" s="111" t="s">
        <v>20</v>
      </c>
      <c r="L9" s="111" t="s">
        <v>21</v>
      </c>
      <c r="M9" s="144" t="s">
        <v>19</v>
      </c>
      <c r="N9" s="140" t="s">
        <v>20</v>
      </c>
      <c r="O9" s="140" t="s">
        <v>21</v>
      </c>
      <c r="P9" s="143" t="s">
        <v>19</v>
      </c>
      <c r="Q9" s="176" t="s">
        <v>20</v>
      </c>
      <c r="R9" s="176" t="s">
        <v>21</v>
      </c>
      <c r="S9" s="144" t="s">
        <v>19</v>
      </c>
      <c r="T9" s="140" t="s">
        <v>20</v>
      </c>
      <c r="U9" s="140" t="s">
        <v>21</v>
      </c>
      <c r="V9" s="143" t="s">
        <v>19</v>
      </c>
      <c r="W9" s="176" t="s">
        <v>20</v>
      </c>
      <c r="X9" s="176" t="s">
        <v>21</v>
      </c>
      <c r="Y9" s="144" t="s">
        <v>19</v>
      </c>
      <c r="Z9" s="140" t="s">
        <v>20</v>
      </c>
      <c r="AA9" s="140" t="s">
        <v>21</v>
      </c>
      <c r="AB9" s="143" t="s">
        <v>19</v>
      </c>
      <c r="AC9" s="176" t="s">
        <v>20</v>
      </c>
      <c r="AD9" s="176" t="s">
        <v>21</v>
      </c>
      <c r="AE9" s="144" t="s">
        <v>19</v>
      </c>
      <c r="AF9" s="140" t="s">
        <v>20</v>
      </c>
      <c r="AG9" s="140" t="s">
        <v>21</v>
      </c>
      <c r="AH9" s="143" t="s">
        <v>19</v>
      </c>
      <c r="AI9" s="176" t="s">
        <v>20</v>
      </c>
      <c r="AJ9" s="176" t="s">
        <v>21</v>
      </c>
      <c r="AK9" s="144" t="s">
        <v>19</v>
      </c>
      <c r="AL9" s="140" t="s">
        <v>20</v>
      </c>
      <c r="AM9" s="140" t="s">
        <v>21</v>
      </c>
      <c r="AN9" s="143" t="s">
        <v>19</v>
      </c>
      <c r="AO9" s="176" t="s">
        <v>20</v>
      </c>
      <c r="AP9" s="176" t="s">
        <v>21</v>
      </c>
      <c r="AQ9" s="144" t="s">
        <v>19</v>
      </c>
      <c r="AR9" s="255"/>
    </row>
    <row r="10" spans="1:44" s="98" customFormat="1">
      <c r="A10" s="147">
        <v>1</v>
      </c>
      <c r="B10" s="147">
        <v>2</v>
      </c>
      <c r="C10" s="147">
        <v>3</v>
      </c>
      <c r="D10" s="160">
        <v>4</v>
      </c>
      <c r="E10" s="147">
        <v>5</v>
      </c>
      <c r="F10" s="147">
        <v>6</v>
      </c>
      <c r="G10" s="136">
        <v>7</v>
      </c>
      <c r="H10" s="145">
        <v>8</v>
      </c>
      <c r="I10" s="145">
        <v>9</v>
      </c>
      <c r="J10" s="146">
        <v>10</v>
      </c>
      <c r="K10" s="147">
        <v>11</v>
      </c>
      <c r="L10" s="147">
        <v>12</v>
      </c>
      <c r="M10" s="148">
        <v>13</v>
      </c>
      <c r="N10" s="145">
        <v>14</v>
      </c>
      <c r="O10" s="145">
        <v>15</v>
      </c>
      <c r="P10" s="146">
        <v>16</v>
      </c>
      <c r="Q10" s="147">
        <v>17</v>
      </c>
      <c r="R10" s="147">
        <v>18</v>
      </c>
      <c r="S10" s="148">
        <v>19</v>
      </c>
      <c r="T10" s="145">
        <v>20</v>
      </c>
      <c r="U10" s="145">
        <v>21</v>
      </c>
      <c r="V10" s="146">
        <v>22</v>
      </c>
      <c r="W10" s="147">
        <v>23</v>
      </c>
      <c r="X10" s="147">
        <v>24</v>
      </c>
      <c r="Y10" s="148">
        <v>25</v>
      </c>
      <c r="Z10" s="145">
        <v>26</v>
      </c>
      <c r="AA10" s="145">
        <v>27</v>
      </c>
      <c r="AB10" s="146">
        <v>28</v>
      </c>
      <c r="AC10" s="147">
        <v>29</v>
      </c>
      <c r="AD10" s="147">
        <v>30</v>
      </c>
      <c r="AE10" s="148">
        <v>31</v>
      </c>
      <c r="AF10" s="145">
        <v>32</v>
      </c>
      <c r="AG10" s="145">
        <v>33</v>
      </c>
      <c r="AH10" s="146">
        <v>34</v>
      </c>
      <c r="AI10" s="147">
        <v>35</v>
      </c>
      <c r="AJ10" s="147">
        <v>36</v>
      </c>
      <c r="AK10" s="148">
        <v>37</v>
      </c>
      <c r="AL10" s="145">
        <v>38</v>
      </c>
      <c r="AM10" s="145">
        <v>39</v>
      </c>
      <c r="AN10" s="146">
        <v>40</v>
      </c>
      <c r="AO10" s="147">
        <v>41</v>
      </c>
      <c r="AP10" s="147">
        <v>42</v>
      </c>
      <c r="AQ10" s="148">
        <v>43</v>
      </c>
      <c r="AR10" s="149">
        <v>44</v>
      </c>
    </row>
    <row r="11" spans="1:44" ht="30" customHeight="1">
      <c r="A11" s="253" t="s">
        <v>266</v>
      </c>
      <c r="B11" s="253"/>
      <c r="C11" s="253"/>
      <c r="D11" s="166" t="s">
        <v>258</v>
      </c>
      <c r="E11" s="163">
        <f>H11+K11+N11+Q11+T11+W11+Z11+AC11+AF11+AI11+AL11+AO11</f>
        <v>141755.5</v>
      </c>
      <c r="F11" s="163">
        <f>I11+L11+O11+R11+U11+X11+AA11+AD11+AG11+AJ11+AM11+AP11</f>
        <v>29708.6</v>
      </c>
      <c r="G11" s="164">
        <f t="shared" ref="G11:G25" si="0">IF(F11,F11/E11*100,0)</f>
        <v>20.957634800766105</v>
      </c>
      <c r="H11" s="163">
        <f>+H12</f>
        <v>4718.3999999999996</v>
      </c>
      <c r="I11" s="163">
        <f>+I12</f>
        <v>4718.3999999999996</v>
      </c>
      <c r="J11" s="163">
        <f t="shared" ref="J11:J22" si="1">IF(I11,I11/H11*100,0)</f>
        <v>100</v>
      </c>
      <c r="K11" s="163">
        <f t="shared" ref="K11:L11" si="2">+K12</f>
        <v>13861.4</v>
      </c>
      <c r="L11" s="163">
        <f t="shared" si="2"/>
        <v>13861.4</v>
      </c>
      <c r="M11" s="163">
        <f t="shared" ref="M11:M12" si="3">IF(L11,L11/K11*100,0)</f>
        <v>100</v>
      </c>
      <c r="N11" s="163">
        <f t="shared" ref="N11:O11" si="4">+N12</f>
        <v>11128.800000000001</v>
      </c>
      <c r="O11" s="163">
        <f t="shared" si="4"/>
        <v>11128.800000000001</v>
      </c>
      <c r="P11" s="163">
        <f t="shared" ref="P11:P12" si="5">IF(O11,O11/N11*100,0)</f>
        <v>100</v>
      </c>
      <c r="Q11" s="163">
        <f t="shared" ref="Q11:R11" si="6">+Q12</f>
        <v>11083</v>
      </c>
      <c r="R11" s="163">
        <f t="shared" si="6"/>
        <v>0</v>
      </c>
      <c r="S11" s="163">
        <f t="shared" ref="S11:S12" si="7">IF(R11,R11/Q11*100,0)</f>
        <v>0</v>
      </c>
      <c r="T11" s="163">
        <f t="shared" ref="T11:U11" si="8">+T12</f>
        <v>11083</v>
      </c>
      <c r="U11" s="163">
        <f t="shared" si="8"/>
        <v>0</v>
      </c>
      <c r="V11" s="163">
        <f t="shared" ref="V11:V12" si="9">IF(U11,U11/T11*100,0)</f>
        <v>0</v>
      </c>
      <c r="W11" s="163">
        <f t="shared" ref="W11:X11" si="10">+W12</f>
        <v>12522.2</v>
      </c>
      <c r="X11" s="163">
        <f t="shared" si="10"/>
        <v>0</v>
      </c>
      <c r="Y11" s="163">
        <f t="shared" ref="Y11:Y12" si="11">IF(X11,X11/W11*100,0)</f>
        <v>0</v>
      </c>
      <c r="Z11" s="163">
        <f t="shared" ref="Z11:AA11" si="12">+Z12</f>
        <v>11083</v>
      </c>
      <c r="AA11" s="163">
        <f t="shared" si="12"/>
        <v>0</v>
      </c>
      <c r="AB11" s="163">
        <f t="shared" ref="AB11:AB12" si="13">IF(AA11,AA11/Z11*100,0)</f>
        <v>0</v>
      </c>
      <c r="AC11" s="163">
        <f t="shared" ref="AC11:AD11" si="14">+AC12</f>
        <v>11083</v>
      </c>
      <c r="AD11" s="163">
        <f t="shared" si="14"/>
        <v>0</v>
      </c>
      <c r="AE11" s="163">
        <f t="shared" ref="AE11:AE12" si="15">IF(AD11,AD11/AC11*100,0)</f>
        <v>0</v>
      </c>
      <c r="AF11" s="163">
        <f t="shared" ref="AF11:AG11" si="16">+AF12</f>
        <v>11083</v>
      </c>
      <c r="AG11" s="163">
        <f t="shared" si="16"/>
        <v>0</v>
      </c>
      <c r="AH11" s="163">
        <f t="shared" ref="AH11:AH12" si="17">IF(AG11,AG11/AF11*100,0)</f>
        <v>0</v>
      </c>
      <c r="AI11" s="163">
        <f t="shared" ref="AI11:AJ11" si="18">+AI12</f>
        <v>11083</v>
      </c>
      <c r="AJ11" s="163">
        <f t="shared" si="18"/>
        <v>0</v>
      </c>
      <c r="AK11" s="163">
        <f t="shared" ref="AK11:AK12" si="19">IF(AJ11,AJ11/AI11*100,0)</f>
        <v>0</v>
      </c>
      <c r="AL11" s="163">
        <f t="shared" ref="AL11:AM11" si="20">+AL12</f>
        <v>12583</v>
      </c>
      <c r="AM11" s="163">
        <f t="shared" si="20"/>
        <v>0</v>
      </c>
      <c r="AN11" s="163">
        <f t="shared" ref="AN11:AN12" si="21">IF(AM11,AM11/AL11*100,0)</f>
        <v>0</v>
      </c>
      <c r="AO11" s="163">
        <f t="shared" ref="AO11:AP11" si="22">+AO12</f>
        <v>20443.7</v>
      </c>
      <c r="AP11" s="163">
        <f t="shared" si="22"/>
        <v>0</v>
      </c>
      <c r="AQ11" s="163">
        <f t="shared" ref="AQ11:AQ12" si="23">IF(AP11,AP11/AO11*100,0)</f>
        <v>0</v>
      </c>
      <c r="AR11" s="249"/>
    </row>
    <row r="12" spans="1:44" ht="30" customHeight="1">
      <c r="A12" s="253"/>
      <c r="B12" s="253"/>
      <c r="C12" s="253"/>
      <c r="D12" s="118" t="s">
        <v>43</v>
      </c>
      <c r="E12" s="150">
        <f>H12+K12+N12+Q12+T12+W12+Z12+AC12+AF12+AI12+AL12+AO12</f>
        <v>141755.5</v>
      </c>
      <c r="F12" s="150">
        <f t="shared" ref="F12" si="24">I12+L12+O12+R12+U12+X12+AA12+AD12+AG12+AJ12+AM12+AP12</f>
        <v>29708.6</v>
      </c>
      <c r="G12" s="161">
        <f t="shared" si="0"/>
        <v>20.957634800766105</v>
      </c>
      <c r="H12" s="151">
        <f>H25</f>
        <v>4718.3999999999996</v>
      </c>
      <c r="I12" s="151">
        <f>I25</f>
        <v>4718.3999999999996</v>
      </c>
      <c r="J12" s="151">
        <f t="shared" si="1"/>
        <v>100</v>
      </c>
      <c r="K12" s="150">
        <f t="shared" ref="K12:L12" si="25">K25</f>
        <v>13861.4</v>
      </c>
      <c r="L12" s="150">
        <f t="shared" si="25"/>
        <v>13861.4</v>
      </c>
      <c r="M12" s="150">
        <f t="shared" si="3"/>
        <v>100</v>
      </c>
      <c r="N12" s="151">
        <f t="shared" ref="N12:O12" si="26">N25</f>
        <v>11128.800000000001</v>
      </c>
      <c r="O12" s="151">
        <f t="shared" si="26"/>
        <v>11128.800000000001</v>
      </c>
      <c r="P12" s="151">
        <f t="shared" si="5"/>
        <v>100</v>
      </c>
      <c r="Q12" s="150">
        <f t="shared" ref="Q12:R12" si="27">Q25</f>
        <v>11083</v>
      </c>
      <c r="R12" s="150">
        <f t="shared" si="27"/>
        <v>0</v>
      </c>
      <c r="S12" s="150">
        <f t="shared" si="7"/>
        <v>0</v>
      </c>
      <c r="T12" s="151">
        <f t="shared" ref="T12:U12" si="28">T25</f>
        <v>11083</v>
      </c>
      <c r="U12" s="151">
        <f t="shared" si="28"/>
        <v>0</v>
      </c>
      <c r="V12" s="151">
        <f t="shared" si="9"/>
        <v>0</v>
      </c>
      <c r="W12" s="150">
        <f t="shared" ref="W12:X12" si="29">W25</f>
        <v>12522.2</v>
      </c>
      <c r="X12" s="150">
        <f t="shared" si="29"/>
        <v>0</v>
      </c>
      <c r="Y12" s="150">
        <f t="shared" si="11"/>
        <v>0</v>
      </c>
      <c r="Z12" s="151">
        <f t="shared" ref="Z12:AA12" si="30">Z25</f>
        <v>11083</v>
      </c>
      <c r="AA12" s="151">
        <f t="shared" si="30"/>
        <v>0</v>
      </c>
      <c r="AB12" s="151">
        <f t="shared" si="13"/>
        <v>0</v>
      </c>
      <c r="AC12" s="150">
        <f t="shared" ref="AC12:AD12" si="31">AC25</f>
        <v>11083</v>
      </c>
      <c r="AD12" s="150">
        <f t="shared" si="31"/>
        <v>0</v>
      </c>
      <c r="AE12" s="150">
        <f t="shared" si="15"/>
        <v>0</v>
      </c>
      <c r="AF12" s="151">
        <f t="shared" ref="AF12:AG12" si="32">AF25</f>
        <v>11083</v>
      </c>
      <c r="AG12" s="151">
        <f t="shared" si="32"/>
        <v>0</v>
      </c>
      <c r="AH12" s="151">
        <f t="shared" si="17"/>
        <v>0</v>
      </c>
      <c r="AI12" s="150">
        <f t="shared" ref="AI12:AJ12" si="33">AI25</f>
        <v>11083</v>
      </c>
      <c r="AJ12" s="150">
        <f t="shared" si="33"/>
        <v>0</v>
      </c>
      <c r="AK12" s="150">
        <f t="shared" si="19"/>
        <v>0</v>
      </c>
      <c r="AL12" s="151">
        <f t="shared" ref="AL12:AM12" si="34">AL25</f>
        <v>12583</v>
      </c>
      <c r="AM12" s="151">
        <f t="shared" si="34"/>
        <v>0</v>
      </c>
      <c r="AN12" s="151">
        <f t="shared" si="21"/>
        <v>0</v>
      </c>
      <c r="AO12" s="150">
        <f t="shared" ref="AO12:AP12" si="35">AO25</f>
        <v>20443.7</v>
      </c>
      <c r="AP12" s="150">
        <f t="shared" si="35"/>
        <v>0</v>
      </c>
      <c r="AQ12" s="150">
        <f t="shared" si="23"/>
        <v>0</v>
      </c>
      <c r="AR12" s="250"/>
    </row>
    <row r="13" spans="1:44" ht="30" customHeight="1">
      <c r="A13" s="251" t="s">
        <v>275</v>
      </c>
      <c r="B13" s="252"/>
      <c r="C13" s="252"/>
      <c r="D13" s="162" t="s">
        <v>41</v>
      </c>
      <c r="E13" s="163">
        <f t="shared" ref="E13:AQ13" si="36">E17</f>
        <v>0</v>
      </c>
      <c r="F13" s="163">
        <f t="shared" si="36"/>
        <v>0</v>
      </c>
      <c r="G13" s="164">
        <f t="shared" si="36"/>
        <v>20.957634800766105</v>
      </c>
      <c r="H13" s="163">
        <f t="shared" si="36"/>
        <v>0</v>
      </c>
      <c r="I13" s="163">
        <f t="shared" si="36"/>
        <v>0</v>
      </c>
      <c r="J13" s="163">
        <f t="shared" si="36"/>
        <v>0</v>
      </c>
      <c r="K13" s="163">
        <f t="shared" si="36"/>
        <v>0</v>
      </c>
      <c r="L13" s="163">
        <f t="shared" si="36"/>
        <v>0</v>
      </c>
      <c r="M13" s="163">
        <f t="shared" si="36"/>
        <v>100</v>
      </c>
      <c r="N13" s="163">
        <f t="shared" si="36"/>
        <v>0</v>
      </c>
      <c r="O13" s="163">
        <f t="shared" si="36"/>
        <v>0</v>
      </c>
      <c r="P13" s="163">
        <f t="shared" si="36"/>
        <v>100</v>
      </c>
      <c r="Q13" s="163">
        <f t="shared" si="36"/>
        <v>0</v>
      </c>
      <c r="R13" s="163">
        <f t="shared" si="36"/>
        <v>0</v>
      </c>
      <c r="S13" s="163">
        <f t="shared" si="36"/>
        <v>0</v>
      </c>
      <c r="T13" s="163">
        <f t="shared" si="36"/>
        <v>0</v>
      </c>
      <c r="U13" s="163">
        <f t="shared" si="36"/>
        <v>0</v>
      </c>
      <c r="V13" s="163">
        <f t="shared" si="36"/>
        <v>0</v>
      </c>
      <c r="W13" s="163">
        <f t="shared" si="36"/>
        <v>0</v>
      </c>
      <c r="X13" s="163">
        <f t="shared" si="36"/>
        <v>0</v>
      </c>
      <c r="Y13" s="163">
        <f t="shared" si="36"/>
        <v>0</v>
      </c>
      <c r="Z13" s="163">
        <f t="shared" si="36"/>
        <v>0</v>
      </c>
      <c r="AA13" s="163">
        <f t="shared" si="36"/>
        <v>0</v>
      </c>
      <c r="AB13" s="163">
        <f t="shared" si="36"/>
        <v>0</v>
      </c>
      <c r="AC13" s="163">
        <f t="shared" si="36"/>
        <v>0</v>
      </c>
      <c r="AD13" s="163">
        <f t="shared" si="36"/>
        <v>0</v>
      </c>
      <c r="AE13" s="163">
        <f t="shared" si="36"/>
        <v>0</v>
      </c>
      <c r="AF13" s="163">
        <f t="shared" si="36"/>
        <v>0</v>
      </c>
      <c r="AG13" s="163">
        <f t="shared" si="36"/>
        <v>0</v>
      </c>
      <c r="AH13" s="163">
        <f t="shared" si="36"/>
        <v>0</v>
      </c>
      <c r="AI13" s="163">
        <f t="shared" si="36"/>
        <v>0</v>
      </c>
      <c r="AJ13" s="163">
        <f t="shared" si="36"/>
        <v>0</v>
      </c>
      <c r="AK13" s="163">
        <f t="shared" si="36"/>
        <v>0</v>
      </c>
      <c r="AL13" s="163">
        <f t="shared" si="36"/>
        <v>0</v>
      </c>
      <c r="AM13" s="163">
        <f t="shared" si="36"/>
        <v>0</v>
      </c>
      <c r="AN13" s="163">
        <f t="shared" si="36"/>
        <v>0</v>
      </c>
      <c r="AO13" s="163">
        <f t="shared" si="36"/>
        <v>0</v>
      </c>
      <c r="AP13" s="163">
        <f t="shared" si="36"/>
        <v>0</v>
      </c>
      <c r="AQ13" s="163">
        <f t="shared" si="36"/>
        <v>0</v>
      </c>
      <c r="AR13" s="249"/>
    </row>
    <row r="14" spans="1:44" ht="30" customHeight="1">
      <c r="A14" s="252"/>
      <c r="B14" s="252"/>
      <c r="C14" s="252"/>
      <c r="D14" s="118" t="s">
        <v>43</v>
      </c>
      <c r="E14" s="150">
        <f t="shared" ref="E14:AQ14" si="37">E18</f>
        <v>0</v>
      </c>
      <c r="F14" s="150">
        <f t="shared" si="37"/>
        <v>0</v>
      </c>
      <c r="G14" s="161">
        <f t="shared" si="37"/>
        <v>20.957634800766105</v>
      </c>
      <c r="H14" s="151">
        <f t="shared" si="37"/>
        <v>0</v>
      </c>
      <c r="I14" s="151">
        <f t="shared" si="37"/>
        <v>0</v>
      </c>
      <c r="J14" s="151">
        <f t="shared" si="37"/>
        <v>0</v>
      </c>
      <c r="K14" s="150">
        <f t="shared" si="37"/>
        <v>0</v>
      </c>
      <c r="L14" s="150">
        <f t="shared" si="37"/>
        <v>0</v>
      </c>
      <c r="M14" s="150">
        <f t="shared" si="37"/>
        <v>100</v>
      </c>
      <c r="N14" s="151">
        <f t="shared" si="37"/>
        <v>0</v>
      </c>
      <c r="O14" s="151">
        <f t="shared" si="37"/>
        <v>0</v>
      </c>
      <c r="P14" s="151">
        <f t="shared" si="37"/>
        <v>100</v>
      </c>
      <c r="Q14" s="150">
        <f t="shared" si="37"/>
        <v>0</v>
      </c>
      <c r="R14" s="150">
        <f t="shared" si="37"/>
        <v>0</v>
      </c>
      <c r="S14" s="150">
        <f t="shared" si="37"/>
        <v>0</v>
      </c>
      <c r="T14" s="151">
        <f t="shared" si="37"/>
        <v>0</v>
      </c>
      <c r="U14" s="151">
        <f t="shared" si="37"/>
        <v>0</v>
      </c>
      <c r="V14" s="151">
        <f t="shared" si="37"/>
        <v>0</v>
      </c>
      <c r="W14" s="150">
        <f t="shared" si="37"/>
        <v>0</v>
      </c>
      <c r="X14" s="150">
        <f t="shared" si="37"/>
        <v>0</v>
      </c>
      <c r="Y14" s="150">
        <f t="shared" si="37"/>
        <v>0</v>
      </c>
      <c r="Z14" s="151">
        <f t="shared" si="37"/>
        <v>0</v>
      </c>
      <c r="AA14" s="151">
        <f t="shared" si="37"/>
        <v>0</v>
      </c>
      <c r="AB14" s="151">
        <f t="shared" si="37"/>
        <v>0</v>
      </c>
      <c r="AC14" s="150">
        <f t="shared" si="37"/>
        <v>0</v>
      </c>
      <c r="AD14" s="150">
        <f t="shared" si="37"/>
        <v>0</v>
      </c>
      <c r="AE14" s="150">
        <f t="shared" si="37"/>
        <v>0</v>
      </c>
      <c r="AF14" s="151">
        <f t="shared" si="37"/>
        <v>0</v>
      </c>
      <c r="AG14" s="151">
        <f t="shared" si="37"/>
        <v>0</v>
      </c>
      <c r="AH14" s="151">
        <f t="shared" si="37"/>
        <v>0</v>
      </c>
      <c r="AI14" s="150">
        <f t="shared" si="37"/>
        <v>0</v>
      </c>
      <c r="AJ14" s="150">
        <f t="shared" si="37"/>
        <v>0</v>
      </c>
      <c r="AK14" s="150">
        <f t="shared" si="37"/>
        <v>0</v>
      </c>
      <c r="AL14" s="151">
        <f t="shared" si="37"/>
        <v>0</v>
      </c>
      <c r="AM14" s="151">
        <f t="shared" si="37"/>
        <v>0</v>
      </c>
      <c r="AN14" s="151">
        <f t="shared" si="37"/>
        <v>0</v>
      </c>
      <c r="AO14" s="150">
        <f t="shared" si="37"/>
        <v>0</v>
      </c>
      <c r="AP14" s="150">
        <f t="shared" si="37"/>
        <v>0</v>
      </c>
      <c r="AQ14" s="150">
        <f t="shared" si="37"/>
        <v>0</v>
      </c>
      <c r="AR14" s="250"/>
    </row>
    <row r="15" spans="1:44" ht="30" customHeight="1">
      <c r="A15" s="251" t="s">
        <v>276</v>
      </c>
      <c r="B15" s="252"/>
      <c r="C15" s="252"/>
      <c r="D15" s="162" t="s">
        <v>41</v>
      </c>
      <c r="E15" s="163">
        <f>H15+K15+N15+Q15+T15+W15+Z15+AC15+AF15+AI15+AL15+AO15</f>
        <v>141755.5</v>
      </c>
      <c r="F15" s="163">
        <f>I15+L15+O15+R15+U15+X15+AA15+AD15+AG15+AJ15+AM15+AP15</f>
        <v>29708.6</v>
      </c>
      <c r="G15" s="164">
        <f t="shared" si="0"/>
        <v>20.957634800766105</v>
      </c>
      <c r="H15" s="163">
        <f>H16</f>
        <v>4718.3999999999996</v>
      </c>
      <c r="I15" s="163">
        <f>I16</f>
        <v>4718.3999999999996</v>
      </c>
      <c r="J15" s="163">
        <f t="shared" si="1"/>
        <v>100</v>
      </c>
      <c r="K15" s="163">
        <f t="shared" ref="K15:L15" si="38">K16</f>
        <v>13861.4</v>
      </c>
      <c r="L15" s="163">
        <f t="shared" si="38"/>
        <v>13861.4</v>
      </c>
      <c r="M15" s="163">
        <f t="shared" ref="M15:M16" si="39">IF(L15,L15/K15*100,0)</f>
        <v>100</v>
      </c>
      <c r="N15" s="163">
        <f t="shared" ref="N15:O15" si="40">N16</f>
        <v>11128.800000000001</v>
      </c>
      <c r="O15" s="163">
        <f t="shared" si="40"/>
        <v>11128.800000000001</v>
      </c>
      <c r="P15" s="163">
        <f t="shared" ref="P15:P16" si="41">IF(O15,O15/N15*100,0)</f>
        <v>100</v>
      </c>
      <c r="Q15" s="163">
        <f t="shared" ref="Q15:R15" si="42">Q16</f>
        <v>11083</v>
      </c>
      <c r="R15" s="163">
        <f t="shared" si="42"/>
        <v>0</v>
      </c>
      <c r="S15" s="163">
        <f t="shared" ref="S15:S16" si="43">IF(R15,R15/Q15*100,0)</f>
        <v>0</v>
      </c>
      <c r="T15" s="163">
        <f t="shared" ref="T15:U15" si="44">T16</f>
        <v>11083</v>
      </c>
      <c r="U15" s="163">
        <f t="shared" si="44"/>
        <v>0</v>
      </c>
      <c r="V15" s="163">
        <f t="shared" ref="V15:V16" si="45">IF(U15,U15/T15*100,0)</f>
        <v>0</v>
      </c>
      <c r="W15" s="163">
        <f t="shared" ref="W15:X15" si="46">W16</f>
        <v>12522.2</v>
      </c>
      <c r="X15" s="163">
        <f t="shared" si="46"/>
        <v>0</v>
      </c>
      <c r="Y15" s="163">
        <f t="shared" ref="Y15:Y16" si="47">IF(X15,X15/W15*100,0)</f>
        <v>0</v>
      </c>
      <c r="Z15" s="163">
        <f t="shared" ref="Z15:AA15" si="48">Z16</f>
        <v>11083</v>
      </c>
      <c r="AA15" s="163">
        <f t="shared" si="48"/>
        <v>0</v>
      </c>
      <c r="AB15" s="163">
        <f t="shared" ref="AB15:AB16" si="49">IF(AA15,AA15/Z15*100,0)</f>
        <v>0</v>
      </c>
      <c r="AC15" s="163">
        <f t="shared" ref="AC15:AD15" si="50">AC16</f>
        <v>11083</v>
      </c>
      <c r="AD15" s="163">
        <f t="shared" si="50"/>
        <v>0</v>
      </c>
      <c r="AE15" s="163">
        <f t="shared" ref="AE15:AE16" si="51">IF(AD15,AD15/AC15*100,0)</f>
        <v>0</v>
      </c>
      <c r="AF15" s="163">
        <f t="shared" ref="AF15:AG15" si="52">AF16</f>
        <v>11083</v>
      </c>
      <c r="AG15" s="163">
        <f t="shared" si="52"/>
        <v>0</v>
      </c>
      <c r="AH15" s="163">
        <f t="shared" ref="AH15:AH16" si="53">IF(AG15,AG15/AF15*100,0)</f>
        <v>0</v>
      </c>
      <c r="AI15" s="163">
        <f t="shared" ref="AI15:AJ15" si="54">AI16</f>
        <v>11083</v>
      </c>
      <c r="AJ15" s="163">
        <f t="shared" si="54"/>
        <v>0</v>
      </c>
      <c r="AK15" s="163">
        <f t="shared" ref="AK15:AK16" si="55">IF(AJ15,AJ15/AI15*100,0)</f>
        <v>0</v>
      </c>
      <c r="AL15" s="163">
        <f t="shared" ref="AL15:AM15" si="56">AL16</f>
        <v>12583</v>
      </c>
      <c r="AM15" s="163">
        <f t="shared" si="56"/>
        <v>0</v>
      </c>
      <c r="AN15" s="163">
        <f t="shared" ref="AN15:AN16" si="57">IF(AM15,AM15/AL15*100,0)</f>
        <v>0</v>
      </c>
      <c r="AO15" s="163">
        <f t="shared" ref="AO15:AP15" si="58">AO16</f>
        <v>20443.7</v>
      </c>
      <c r="AP15" s="163">
        <f t="shared" si="58"/>
        <v>0</v>
      </c>
      <c r="AQ15" s="163">
        <f t="shared" ref="AQ15:AQ16" si="59">IF(AP15,AP15/AO15*100,0)</f>
        <v>0</v>
      </c>
      <c r="AR15" s="249"/>
    </row>
    <row r="16" spans="1:44" ht="30" customHeight="1">
      <c r="A16" s="252"/>
      <c r="B16" s="252"/>
      <c r="C16" s="252"/>
      <c r="D16" s="118" t="s">
        <v>43</v>
      </c>
      <c r="E16" s="150">
        <f>H16+K16+N16+Q16+T16+W16+Z16+AC16+AF16+AI16+AL16+AO16</f>
        <v>141755.5</v>
      </c>
      <c r="F16" s="150">
        <f t="shared" ref="F16:F22" si="60">I16+L16+O16+R16+U16+X16+AA16+AD16+AG16+AJ16+AM16+AP16</f>
        <v>29708.6</v>
      </c>
      <c r="G16" s="161">
        <f t="shared" si="0"/>
        <v>20.957634800766105</v>
      </c>
      <c r="H16" s="151">
        <f>H12</f>
        <v>4718.3999999999996</v>
      </c>
      <c r="I16" s="151">
        <f>I12</f>
        <v>4718.3999999999996</v>
      </c>
      <c r="J16" s="151">
        <f t="shared" si="1"/>
        <v>100</v>
      </c>
      <c r="K16" s="150">
        <f t="shared" ref="K16:L16" si="61">K12</f>
        <v>13861.4</v>
      </c>
      <c r="L16" s="150">
        <f t="shared" si="61"/>
        <v>13861.4</v>
      </c>
      <c r="M16" s="150">
        <f t="shared" si="39"/>
        <v>100</v>
      </c>
      <c r="N16" s="151">
        <f t="shared" ref="N16:O16" si="62">N12</f>
        <v>11128.800000000001</v>
      </c>
      <c r="O16" s="151">
        <f t="shared" si="62"/>
        <v>11128.800000000001</v>
      </c>
      <c r="P16" s="151">
        <f t="shared" si="41"/>
        <v>100</v>
      </c>
      <c r="Q16" s="150">
        <f t="shared" ref="Q16:R16" si="63">Q12</f>
        <v>11083</v>
      </c>
      <c r="R16" s="150">
        <f t="shared" si="63"/>
        <v>0</v>
      </c>
      <c r="S16" s="150">
        <f t="shared" si="43"/>
        <v>0</v>
      </c>
      <c r="T16" s="151">
        <f t="shared" ref="T16:U16" si="64">T12</f>
        <v>11083</v>
      </c>
      <c r="U16" s="151">
        <f t="shared" si="64"/>
        <v>0</v>
      </c>
      <c r="V16" s="151">
        <f t="shared" si="45"/>
        <v>0</v>
      </c>
      <c r="W16" s="150">
        <f t="shared" ref="W16:X16" si="65">W12</f>
        <v>12522.2</v>
      </c>
      <c r="X16" s="150">
        <f t="shared" si="65"/>
        <v>0</v>
      </c>
      <c r="Y16" s="150">
        <f t="shared" si="47"/>
        <v>0</v>
      </c>
      <c r="Z16" s="151">
        <f t="shared" ref="Z16:AA16" si="66">Z12</f>
        <v>11083</v>
      </c>
      <c r="AA16" s="151">
        <f t="shared" si="66"/>
        <v>0</v>
      </c>
      <c r="AB16" s="151">
        <f t="shared" si="49"/>
        <v>0</v>
      </c>
      <c r="AC16" s="150">
        <f t="shared" ref="AC16:AD16" si="67">AC12</f>
        <v>11083</v>
      </c>
      <c r="AD16" s="150">
        <f t="shared" si="67"/>
        <v>0</v>
      </c>
      <c r="AE16" s="150">
        <f t="shared" si="51"/>
        <v>0</v>
      </c>
      <c r="AF16" s="151">
        <f t="shared" ref="AF16:AG16" si="68">AF12</f>
        <v>11083</v>
      </c>
      <c r="AG16" s="151">
        <f t="shared" si="68"/>
        <v>0</v>
      </c>
      <c r="AH16" s="151">
        <f t="shared" si="53"/>
        <v>0</v>
      </c>
      <c r="AI16" s="150">
        <f t="shared" ref="AI16:AJ16" si="69">AI12</f>
        <v>11083</v>
      </c>
      <c r="AJ16" s="150">
        <f t="shared" si="69"/>
        <v>0</v>
      </c>
      <c r="AK16" s="150">
        <f t="shared" si="55"/>
        <v>0</v>
      </c>
      <c r="AL16" s="151">
        <f t="shared" ref="AL16:AM16" si="70">AL12</f>
        <v>12583</v>
      </c>
      <c r="AM16" s="151">
        <f t="shared" si="70"/>
        <v>0</v>
      </c>
      <c r="AN16" s="151">
        <f t="shared" si="57"/>
        <v>0</v>
      </c>
      <c r="AO16" s="150">
        <f t="shared" ref="AO16:AP16" si="71">AO12</f>
        <v>20443.7</v>
      </c>
      <c r="AP16" s="150">
        <f t="shared" si="71"/>
        <v>0</v>
      </c>
      <c r="AQ16" s="150">
        <f t="shared" si="59"/>
        <v>0</v>
      </c>
      <c r="AR16" s="250"/>
    </row>
    <row r="17" spans="1:44" ht="30" customHeight="1">
      <c r="A17" s="251" t="s">
        <v>265</v>
      </c>
      <c r="B17" s="252"/>
      <c r="C17" s="252"/>
      <c r="D17" s="162" t="s">
        <v>41</v>
      </c>
      <c r="E17" s="163">
        <f t="shared" ref="E17:E22" si="72">H17+K17+N17+Q17+T17+W17+Z17+AC17+AF17+AI17+AL17+AO17</f>
        <v>0</v>
      </c>
      <c r="F17" s="163">
        <f t="shared" si="60"/>
        <v>0</v>
      </c>
      <c r="G17" s="164">
        <f t="shared" ref="G17" si="73">G21</f>
        <v>20.957634800766105</v>
      </c>
      <c r="H17" s="163">
        <f>H18</f>
        <v>0</v>
      </c>
      <c r="I17" s="163">
        <f>I18</f>
        <v>0</v>
      </c>
      <c r="J17" s="163">
        <f t="shared" si="1"/>
        <v>0</v>
      </c>
      <c r="K17" s="163">
        <f t="shared" ref="K17:L17" si="74">K18</f>
        <v>0</v>
      </c>
      <c r="L17" s="163">
        <f t="shared" si="74"/>
        <v>0</v>
      </c>
      <c r="M17" s="163">
        <f t="shared" ref="M17" si="75">M21</f>
        <v>100</v>
      </c>
      <c r="N17" s="163">
        <f t="shared" ref="N17:O17" si="76">N18</f>
        <v>0</v>
      </c>
      <c r="O17" s="163">
        <f t="shared" si="76"/>
        <v>0</v>
      </c>
      <c r="P17" s="163">
        <f t="shared" ref="P17" si="77">P21</f>
        <v>100</v>
      </c>
      <c r="Q17" s="163">
        <f t="shared" ref="Q17:R17" si="78">Q18</f>
        <v>0</v>
      </c>
      <c r="R17" s="163">
        <f t="shared" si="78"/>
        <v>0</v>
      </c>
      <c r="S17" s="163">
        <f t="shared" ref="S17" si="79">S21</f>
        <v>0</v>
      </c>
      <c r="T17" s="163">
        <f t="shared" ref="T17:U17" si="80">T18</f>
        <v>0</v>
      </c>
      <c r="U17" s="163">
        <f t="shared" si="80"/>
        <v>0</v>
      </c>
      <c r="V17" s="163">
        <f t="shared" ref="V17" si="81">V21</f>
        <v>0</v>
      </c>
      <c r="W17" s="163">
        <f t="shared" ref="W17:X17" si="82">W18</f>
        <v>0</v>
      </c>
      <c r="X17" s="163">
        <f t="shared" si="82"/>
        <v>0</v>
      </c>
      <c r="Y17" s="163">
        <f t="shared" ref="Y17" si="83">Y21</f>
        <v>0</v>
      </c>
      <c r="Z17" s="163">
        <f t="shared" ref="Z17:AA17" si="84">Z18</f>
        <v>0</v>
      </c>
      <c r="AA17" s="163">
        <f t="shared" si="84"/>
        <v>0</v>
      </c>
      <c r="AB17" s="163">
        <f t="shared" ref="AB17" si="85">AB21</f>
        <v>0</v>
      </c>
      <c r="AC17" s="163">
        <f t="shared" ref="AC17:AD17" si="86">AC18</f>
        <v>0</v>
      </c>
      <c r="AD17" s="163">
        <f t="shared" si="86"/>
        <v>0</v>
      </c>
      <c r="AE17" s="163">
        <f t="shared" ref="AE17" si="87">AE21</f>
        <v>0</v>
      </c>
      <c r="AF17" s="163">
        <f t="shared" ref="AF17:AG17" si="88">AF18</f>
        <v>0</v>
      </c>
      <c r="AG17" s="163">
        <f t="shared" si="88"/>
        <v>0</v>
      </c>
      <c r="AH17" s="163">
        <f t="shared" ref="AH17" si="89">AH21</f>
        <v>0</v>
      </c>
      <c r="AI17" s="163">
        <f t="shared" ref="AI17:AJ17" si="90">AI18</f>
        <v>0</v>
      </c>
      <c r="AJ17" s="163">
        <f t="shared" si="90"/>
        <v>0</v>
      </c>
      <c r="AK17" s="163">
        <f t="shared" ref="AK17" si="91">AK21</f>
        <v>0</v>
      </c>
      <c r="AL17" s="163">
        <f t="shared" ref="AL17:AM17" si="92">AL18</f>
        <v>0</v>
      </c>
      <c r="AM17" s="163">
        <f t="shared" si="92"/>
        <v>0</v>
      </c>
      <c r="AN17" s="163">
        <f t="shared" ref="AN17" si="93">AN21</f>
        <v>0</v>
      </c>
      <c r="AO17" s="163">
        <f t="shared" ref="AO17:AP17" si="94">AO18</f>
        <v>0</v>
      </c>
      <c r="AP17" s="163">
        <f t="shared" si="94"/>
        <v>0</v>
      </c>
      <c r="AQ17" s="163">
        <f t="shared" ref="AQ17" si="95">AQ21</f>
        <v>0</v>
      </c>
      <c r="AR17" s="249"/>
    </row>
    <row r="18" spans="1:44" ht="30" customHeight="1">
      <c r="A18" s="252"/>
      <c r="B18" s="252"/>
      <c r="C18" s="252"/>
      <c r="D18" s="118" t="s">
        <v>43</v>
      </c>
      <c r="E18" s="150">
        <f t="shared" si="72"/>
        <v>0</v>
      </c>
      <c r="F18" s="150">
        <f t="shared" si="60"/>
        <v>0</v>
      </c>
      <c r="G18" s="161">
        <f t="shared" ref="G18" si="96">G22</f>
        <v>20.957634800766105</v>
      </c>
      <c r="H18" s="151"/>
      <c r="I18" s="151"/>
      <c r="J18" s="151">
        <f t="shared" si="1"/>
        <v>0</v>
      </c>
      <c r="K18" s="150"/>
      <c r="L18" s="150"/>
      <c r="M18" s="150">
        <f t="shared" ref="M18" si="97">M22</f>
        <v>100</v>
      </c>
      <c r="N18" s="151"/>
      <c r="O18" s="151"/>
      <c r="P18" s="151">
        <f t="shared" ref="P18" si="98">P22</f>
        <v>100</v>
      </c>
      <c r="Q18" s="150"/>
      <c r="R18" s="150"/>
      <c r="S18" s="150">
        <f t="shared" ref="S18" si="99">S22</f>
        <v>0</v>
      </c>
      <c r="T18" s="151"/>
      <c r="U18" s="151"/>
      <c r="V18" s="151">
        <f t="shared" ref="V18" si="100">V22</f>
        <v>0</v>
      </c>
      <c r="W18" s="150"/>
      <c r="X18" s="150"/>
      <c r="Y18" s="150">
        <f t="shared" ref="Y18" si="101">Y22</f>
        <v>0</v>
      </c>
      <c r="Z18" s="151"/>
      <c r="AA18" s="151"/>
      <c r="AB18" s="151">
        <f t="shared" ref="AB18" si="102">AB22</f>
        <v>0</v>
      </c>
      <c r="AC18" s="150"/>
      <c r="AD18" s="150"/>
      <c r="AE18" s="150">
        <f t="shared" ref="AE18" si="103">AE22</f>
        <v>0</v>
      </c>
      <c r="AF18" s="151"/>
      <c r="AG18" s="151"/>
      <c r="AH18" s="151">
        <f t="shared" ref="AH18" si="104">AH22</f>
        <v>0</v>
      </c>
      <c r="AI18" s="150"/>
      <c r="AJ18" s="150"/>
      <c r="AK18" s="150">
        <f t="shared" ref="AK18" si="105">AK22</f>
        <v>0</v>
      </c>
      <c r="AL18" s="151"/>
      <c r="AM18" s="151"/>
      <c r="AN18" s="151">
        <f t="shared" ref="AN18" si="106">AN22</f>
        <v>0</v>
      </c>
      <c r="AO18" s="150"/>
      <c r="AP18" s="150"/>
      <c r="AQ18" s="150">
        <f t="shared" ref="AQ18" si="107">AQ22</f>
        <v>0</v>
      </c>
      <c r="AR18" s="250"/>
    </row>
    <row r="19" spans="1:44" ht="30" customHeight="1">
      <c r="A19" s="251" t="s">
        <v>264</v>
      </c>
      <c r="B19" s="252"/>
      <c r="C19" s="252"/>
      <c r="D19" s="162" t="s">
        <v>41</v>
      </c>
      <c r="E19" s="163">
        <f t="shared" si="72"/>
        <v>0</v>
      </c>
      <c r="F19" s="163">
        <f t="shared" si="60"/>
        <v>0</v>
      </c>
      <c r="G19" s="164">
        <f t="shared" si="0"/>
        <v>0</v>
      </c>
      <c r="H19" s="163">
        <f>H20</f>
        <v>0</v>
      </c>
      <c r="I19" s="163">
        <f>I20</f>
        <v>0</v>
      </c>
      <c r="J19" s="163">
        <f t="shared" si="1"/>
        <v>0</v>
      </c>
      <c r="K19" s="163">
        <f t="shared" ref="K19:L19" si="108">K20</f>
        <v>0</v>
      </c>
      <c r="L19" s="163">
        <f t="shared" si="108"/>
        <v>0</v>
      </c>
      <c r="M19" s="163">
        <f t="shared" ref="M19:M20" si="109">IF(L19,L19/K19*100,0)</f>
        <v>0</v>
      </c>
      <c r="N19" s="163">
        <f t="shared" ref="N19:O19" si="110">N20</f>
        <v>0</v>
      </c>
      <c r="O19" s="163">
        <f t="shared" si="110"/>
        <v>0</v>
      </c>
      <c r="P19" s="163">
        <f t="shared" ref="P19:P20" si="111">IF(O19,O19/N19*100,0)</f>
        <v>0</v>
      </c>
      <c r="Q19" s="163">
        <f t="shared" ref="Q19:R19" si="112">Q20</f>
        <v>0</v>
      </c>
      <c r="R19" s="163">
        <f t="shared" si="112"/>
        <v>0</v>
      </c>
      <c r="S19" s="163">
        <f t="shared" ref="S19:S20" si="113">IF(R19,R19/Q19*100,0)</f>
        <v>0</v>
      </c>
      <c r="T19" s="163">
        <f t="shared" ref="T19:U19" si="114">T20</f>
        <v>0</v>
      </c>
      <c r="U19" s="163">
        <f t="shared" si="114"/>
        <v>0</v>
      </c>
      <c r="V19" s="163">
        <f t="shared" ref="V19:V20" si="115">IF(U19,U19/T19*100,0)</f>
        <v>0</v>
      </c>
      <c r="W19" s="163">
        <f t="shared" ref="W19:X19" si="116">W20</f>
        <v>0</v>
      </c>
      <c r="X19" s="163">
        <f t="shared" si="116"/>
        <v>0</v>
      </c>
      <c r="Y19" s="163">
        <f t="shared" ref="Y19:Y20" si="117">IF(X19,X19/W19*100,0)</f>
        <v>0</v>
      </c>
      <c r="Z19" s="163">
        <f t="shared" ref="Z19:AA19" si="118">Z20</f>
        <v>0</v>
      </c>
      <c r="AA19" s="163">
        <f t="shared" si="118"/>
        <v>0</v>
      </c>
      <c r="AB19" s="163">
        <f t="shared" ref="AB19:AB20" si="119">IF(AA19,AA19/Z19*100,0)</f>
        <v>0</v>
      </c>
      <c r="AC19" s="163">
        <f t="shared" ref="AC19:AD19" si="120">AC20</f>
        <v>0</v>
      </c>
      <c r="AD19" s="163">
        <f t="shared" si="120"/>
        <v>0</v>
      </c>
      <c r="AE19" s="163">
        <f t="shared" ref="AE19:AE20" si="121">IF(AD19,AD19/AC19*100,0)</f>
        <v>0</v>
      </c>
      <c r="AF19" s="163">
        <f t="shared" ref="AF19:AG19" si="122">AF20</f>
        <v>0</v>
      </c>
      <c r="AG19" s="163">
        <f t="shared" si="122"/>
        <v>0</v>
      </c>
      <c r="AH19" s="163">
        <f t="shared" ref="AH19:AH20" si="123">IF(AG19,AG19/AF19*100,0)</f>
        <v>0</v>
      </c>
      <c r="AI19" s="163">
        <f t="shared" ref="AI19:AJ19" si="124">AI20</f>
        <v>0</v>
      </c>
      <c r="AJ19" s="163">
        <f t="shared" si="124"/>
        <v>0</v>
      </c>
      <c r="AK19" s="163">
        <f t="shared" ref="AK19:AK20" si="125">IF(AJ19,AJ19/AI19*100,0)</f>
        <v>0</v>
      </c>
      <c r="AL19" s="163">
        <f t="shared" ref="AL19:AM19" si="126">AL20</f>
        <v>0</v>
      </c>
      <c r="AM19" s="163">
        <f t="shared" si="126"/>
        <v>0</v>
      </c>
      <c r="AN19" s="163">
        <f t="shared" ref="AN19:AN20" si="127">IF(AM19,AM19/AL19*100,0)</f>
        <v>0</v>
      </c>
      <c r="AO19" s="163">
        <f t="shared" ref="AO19:AP19" si="128">AO20</f>
        <v>0</v>
      </c>
      <c r="AP19" s="163">
        <f t="shared" si="128"/>
        <v>0</v>
      </c>
      <c r="AQ19" s="163">
        <f t="shared" ref="AQ19:AQ20" si="129">IF(AP19,AP19/AO19*100,0)</f>
        <v>0</v>
      </c>
      <c r="AR19" s="249"/>
    </row>
    <row r="20" spans="1:44" ht="30" customHeight="1">
      <c r="A20" s="252"/>
      <c r="B20" s="252"/>
      <c r="C20" s="252"/>
      <c r="D20" s="118" t="s">
        <v>43</v>
      </c>
      <c r="E20" s="150">
        <f t="shared" si="72"/>
        <v>0</v>
      </c>
      <c r="F20" s="150">
        <f t="shared" si="60"/>
        <v>0</v>
      </c>
      <c r="G20" s="161">
        <f t="shared" si="0"/>
        <v>0</v>
      </c>
      <c r="H20" s="151"/>
      <c r="I20" s="151"/>
      <c r="J20" s="151">
        <f t="shared" si="1"/>
        <v>0</v>
      </c>
      <c r="K20" s="150"/>
      <c r="L20" s="150"/>
      <c r="M20" s="150">
        <f t="shared" si="109"/>
        <v>0</v>
      </c>
      <c r="N20" s="151"/>
      <c r="O20" s="151"/>
      <c r="P20" s="151">
        <f t="shared" si="111"/>
        <v>0</v>
      </c>
      <c r="Q20" s="150"/>
      <c r="R20" s="150"/>
      <c r="S20" s="150">
        <f t="shared" si="113"/>
        <v>0</v>
      </c>
      <c r="T20" s="151"/>
      <c r="U20" s="151"/>
      <c r="V20" s="151">
        <f t="shared" si="115"/>
        <v>0</v>
      </c>
      <c r="W20" s="150"/>
      <c r="X20" s="150"/>
      <c r="Y20" s="150">
        <f t="shared" si="117"/>
        <v>0</v>
      </c>
      <c r="Z20" s="151"/>
      <c r="AA20" s="151"/>
      <c r="AB20" s="151">
        <f t="shared" si="119"/>
        <v>0</v>
      </c>
      <c r="AC20" s="150"/>
      <c r="AD20" s="150"/>
      <c r="AE20" s="150">
        <f t="shared" si="121"/>
        <v>0</v>
      </c>
      <c r="AF20" s="151"/>
      <c r="AG20" s="151"/>
      <c r="AH20" s="151">
        <f t="shared" si="123"/>
        <v>0</v>
      </c>
      <c r="AI20" s="150"/>
      <c r="AJ20" s="150"/>
      <c r="AK20" s="150">
        <f t="shared" si="125"/>
        <v>0</v>
      </c>
      <c r="AL20" s="151"/>
      <c r="AM20" s="151"/>
      <c r="AN20" s="151">
        <f t="shared" si="127"/>
        <v>0</v>
      </c>
      <c r="AO20" s="150"/>
      <c r="AP20" s="150"/>
      <c r="AQ20" s="150">
        <f t="shared" si="129"/>
        <v>0</v>
      </c>
      <c r="AR20" s="250"/>
    </row>
    <row r="21" spans="1:44" ht="30" customHeight="1">
      <c r="A21" s="251" t="s">
        <v>263</v>
      </c>
      <c r="B21" s="251"/>
      <c r="C21" s="251"/>
      <c r="D21" s="162" t="s">
        <v>41</v>
      </c>
      <c r="E21" s="163">
        <f t="shared" si="72"/>
        <v>141755.5</v>
      </c>
      <c r="F21" s="163">
        <f t="shared" si="60"/>
        <v>29708.6</v>
      </c>
      <c r="G21" s="164">
        <f t="shared" si="0"/>
        <v>20.957634800766105</v>
      </c>
      <c r="H21" s="165">
        <f>H22</f>
        <v>4718.3999999999996</v>
      </c>
      <c r="I21" s="165">
        <f>I22</f>
        <v>4718.3999999999996</v>
      </c>
      <c r="J21" s="163">
        <f t="shared" si="1"/>
        <v>100</v>
      </c>
      <c r="K21" s="165">
        <f t="shared" ref="K21:L21" si="130">K22</f>
        <v>13861.4</v>
      </c>
      <c r="L21" s="165">
        <f t="shared" si="130"/>
        <v>13861.4</v>
      </c>
      <c r="M21" s="163">
        <f t="shared" ref="M21:M22" si="131">IF(L21,L21/K21*100,0)</f>
        <v>100</v>
      </c>
      <c r="N21" s="165">
        <f t="shared" ref="N21:O21" si="132">N22</f>
        <v>11128.800000000001</v>
      </c>
      <c r="O21" s="165">
        <f t="shared" si="132"/>
        <v>11128.800000000001</v>
      </c>
      <c r="P21" s="163">
        <f t="shared" ref="P21:P22" si="133">IF(O21,O21/N21*100,0)</f>
        <v>100</v>
      </c>
      <c r="Q21" s="165">
        <f t="shared" ref="Q21:R21" si="134">Q22</f>
        <v>11083</v>
      </c>
      <c r="R21" s="165">
        <f t="shared" si="134"/>
        <v>0</v>
      </c>
      <c r="S21" s="163">
        <f t="shared" ref="S21:S22" si="135">IF(R21,R21/Q21*100,0)</f>
        <v>0</v>
      </c>
      <c r="T21" s="165">
        <f t="shared" ref="T21:U21" si="136">T22</f>
        <v>11083</v>
      </c>
      <c r="U21" s="165">
        <f t="shared" si="136"/>
        <v>0</v>
      </c>
      <c r="V21" s="163">
        <f t="shared" ref="V21:V22" si="137">IF(U21,U21/T21*100,0)</f>
        <v>0</v>
      </c>
      <c r="W21" s="165">
        <f t="shared" ref="W21:X21" si="138">W22</f>
        <v>12522.2</v>
      </c>
      <c r="X21" s="165">
        <f t="shared" si="138"/>
        <v>0</v>
      </c>
      <c r="Y21" s="163">
        <f t="shared" ref="Y21:Y22" si="139">IF(X21,X21/W21*100,0)</f>
        <v>0</v>
      </c>
      <c r="Z21" s="165">
        <f t="shared" ref="Z21:AA21" si="140">Z22</f>
        <v>11083</v>
      </c>
      <c r="AA21" s="165">
        <f t="shared" si="140"/>
        <v>0</v>
      </c>
      <c r="AB21" s="163">
        <f t="shared" ref="AB21:AB22" si="141">IF(AA21,AA21/Z21*100,0)</f>
        <v>0</v>
      </c>
      <c r="AC21" s="165">
        <f t="shared" ref="AC21:AD21" si="142">AC22</f>
        <v>11083</v>
      </c>
      <c r="AD21" s="165">
        <f t="shared" si="142"/>
        <v>0</v>
      </c>
      <c r="AE21" s="163">
        <f t="shared" ref="AE21:AE22" si="143">IF(AD21,AD21/AC21*100,0)</f>
        <v>0</v>
      </c>
      <c r="AF21" s="165">
        <f t="shared" ref="AF21:AG21" si="144">AF22</f>
        <v>11083</v>
      </c>
      <c r="AG21" s="165">
        <f t="shared" si="144"/>
        <v>0</v>
      </c>
      <c r="AH21" s="163">
        <f t="shared" ref="AH21:AH22" si="145">IF(AG21,AG21/AF21*100,0)</f>
        <v>0</v>
      </c>
      <c r="AI21" s="165">
        <f t="shared" ref="AI21:AJ21" si="146">AI22</f>
        <v>11083</v>
      </c>
      <c r="AJ21" s="165">
        <f t="shared" si="146"/>
        <v>0</v>
      </c>
      <c r="AK21" s="163">
        <f t="shared" ref="AK21:AK22" si="147">IF(AJ21,AJ21/AI21*100,0)</f>
        <v>0</v>
      </c>
      <c r="AL21" s="165">
        <f t="shared" ref="AL21:AM21" si="148">AL22</f>
        <v>12583</v>
      </c>
      <c r="AM21" s="165">
        <f t="shared" si="148"/>
        <v>0</v>
      </c>
      <c r="AN21" s="163">
        <f t="shared" ref="AN21:AN22" si="149">IF(AM21,AM21/AL21*100,0)</f>
        <v>0</v>
      </c>
      <c r="AO21" s="165">
        <f t="shared" ref="AO21:AP21" si="150">AO22</f>
        <v>20443.7</v>
      </c>
      <c r="AP21" s="165">
        <f t="shared" si="150"/>
        <v>0</v>
      </c>
      <c r="AQ21" s="163">
        <f t="shared" ref="AQ21:AQ22" si="151">IF(AP21,AP21/AO21*100,0)</f>
        <v>0</v>
      </c>
      <c r="AR21" s="243"/>
    </row>
    <row r="22" spans="1:44" ht="30" customHeight="1">
      <c r="A22" s="251"/>
      <c r="B22" s="251"/>
      <c r="C22" s="251"/>
      <c r="D22" s="118" t="s">
        <v>43</v>
      </c>
      <c r="E22" s="150">
        <f t="shared" si="72"/>
        <v>141755.5</v>
      </c>
      <c r="F22" s="150">
        <f t="shared" si="60"/>
        <v>29708.6</v>
      </c>
      <c r="G22" s="161">
        <f t="shared" si="0"/>
        <v>20.957634800766105</v>
      </c>
      <c r="H22" s="141">
        <f>H25</f>
        <v>4718.3999999999996</v>
      </c>
      <c r="I22" s="141">
        <f>I25</f>
        <v>4718.3999999999996</v>
      </c>
      <c r="J22" s="151">
        <f t="shared" si="1"/>
        <v>100</v>
      </c>
      <c r="K22" s="112">
        <f t="shared" ref="K22:L22" si="152">K25</f>
        <v>13861.4</v>
      </c>
      <c r="L22" s="112">
        <f t="shared" si="152"/>
        <v>13861.4</v>
      </c>
      <c r="M22" s="150">
        <f t="shared" si="131"/>
        <v>100</v>
      </c>
      <c r="N22" s="141">
        <f t="shared" ref="N22:O22" si="153">N25</f>
        <v>11128.800000000001</v>
      </c>
      <c r="O22" s="141">
        <f t="shared" si="153"/>
        <v>11128.800000000001</v>
      </c>
      <c r="P22" s="151">
        <f t="shared" si="133"/>
        <v>100</v>
      </c>
      <c r="Q22" s="112">
        <f t="shared" ref="Q22:R22" si="154">Q25</f>
        <v>11083</v>
      </c>
      <c r="R22" s="112">
        <f t="shared" si="154"/>
        <v>0</v>
      </c>
      <c r="S22" s="150">
        <f t="shared" si="135"/>
        <v>0</v>
      </c>
      <c r="T22" s="141">
        <f t="shared" ref="T22:U22" si="155">T25</f>
        <v>11083</v>
      </c>
      <c r="U22" s="141">
        <f t="shared" si="155"/>
        <v>0</v>
      </c>
      <c r="V22" s="151">
        <f t="shared" si="137"/>
        <v>0</v>
      </c>
      <c r="W22" s="112">
        <f t="shared" ref="W22:X22" si="156">W25</f>
        <v>12522.2</v>
      </c>
      <c r="X22" s="112">
        <f t="shared" si="156"/>
        <v>0</v>
      </c>
      <c r="Y22" s="150">
        <f t="shared" si="139"/>
        <v>0</v>
      </c>
      <c r="Z22" s="141">
        <f t="shared" ref="Z22:AA22" si="157">Z25</f>
        <v>11083</v>
      </c>
      <c r="AA22" s="141">
        <f t="shared" si="157"/>
        <v>0</v>
      </c>
      <c r="AB22" s="151">
        <f t="shared" si="141"/>
        <v>0</v>
      </c>
      <c r="AC22" s="112">
        <f t="shared" ref="AC22:AD22" si="158">AC25</f>
        <v>11083</v>
      </c>
      <c r="AD22" s="112">
        <f t="shared" si="158"/>
        <v>0</v>
      </c>
      <c r="AE22" s="150">
        <f t="shared" si="143"/>
        <v>0</v>
      </c>
      <c r="AF22" s="141">
        <f t="shared" ref="AF22:AG22" si="159">AF25</f>
        <v>11083</v>
      </c>
      <c r="AG22" s="141">
        <f t="shared" si="159"/>
        <v>0</v>
      </c>
      <c r="AH22" s="151">
        <f t="shared" si="145"/>
        <v>0</v>
      </c>
      <c r="AI22" s="112">
        <f t="shared" ref="AI22:AJ22" si="160">AI25</f>
        <v>11083</v>
      </c>
      <c r="AJ22" s="112">
        <f t="shared" si="160"/>
        <v>0</v>
      </c>
      <c r="AK22" s="150">
        <f t="shared" si="147"/>
        <v>0</v>
      </c>
      <c r="AL22" s="141">
        <f t="shared" ref="AL22:AM22" si="161">AL25</f>
        <v>12583</v>
      </c>
      <c r="AM22" s="141">
        <f t="shared" si="161"/>
        <v>0</v>
      </c>
      <c r="AN22" s="151">
        <f t="shared" si="149"/>
        <v>0</v>
      </c>
      <c r="AO22" s="112">
        <f t="shared" ref="AO22:AP22" si="162">AO25</f>
        <v>20443.7</v>
      </c>
      <c r="AP22" s="112">
        <f t="shared" si="162"/>
        <v>0</v>
      </c>
      <c r="AQ22" s="150">
        <f t="shared" si="151"/>
        <v>0</v>
      </c>
      <c r="AR22" s="243"/>
    </row>
    <row r="23" spans="1:44" ht="16.5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8"/>
    </row>
    <row r="24" spans="1:44" ht="30" customHeight="1">
      <c r="A24" s="254" t="s">
        <v>1</v>
      </c>
      <c r="B24" s="253" t="s">
        <v>290</v>
      </c>
      <c r="C24" s="238" t="s">
        <v>284</v>
      </c>
      <c r="D24" s="162" t="s">
        <v>41</v>
      </c>
      <c r="E24" s="163">
        <f>E25</f>
        <v>141755.5</v>
      </c>
      <c r="F24" s="163">
        <f>F25</f>
        <v>29708.6</v>
      </c>
      <c r="G24" s="164">
        <f t="shared" si="0"/>
        <v>20.957634800766105</v>
      </c>
      <c r="H24" s="163">
        <f>H25</f>
        <v>4718.3999999999996</v>
      </c>
      <c r="I24" s="163">
        <f>I25</f>
        <v>4718.3999999999996</v>
      </c>
      <c r="J24" s="163">
        <f>IF(I24,I24/H24*100,0)</f>
        <v>100</v>
      </c>
      <c r="K24" s="163">
        <f t="shared" ref="K24:L24" si="163">K25</f>
        <v>13861.4</v>
      </c>
      <c r="L24" s="163">
        <f t="shared" si="163"/>
        <v>13861.4</v>
      </c>
      <c r="M24" s="163">
        <f t="shared" ref="M24:M25" si="164">IF(L24,L24/K24*100,0)</f>
        <v>100</v>
      </c>
      <c r="N24" s="163">
        <f t="shared" ref="N24:O24" si="165">N25</f>
        <v>11128.800000000001</v>
      </c>
      <c r="O24" s="163">
        <f t="shared" si="165"/>
        <v>11128.800000000001</v>
      </c>
      <c r="P24" s="163">
        <f t="shared" ref="P24:P25" si="166">IF(O24,O24/N24*100,0)</f>
        <v>100</v>
      </c>
      <c r="Q24" s="163">
        <f t="shared" ref="Q24" si="167">Q25</f>
        <v>11083</v>
      </c>
      <c r="R24" s="163">
        <f t="shared" ref="R24" si="168">R25</f>
        <v>0</v>
      </c>
      <c r="S24" s="163">
        <f t="shared" ref="S24:S25" si="169">IF(R24,R24/Q24*100,0)</f>
        <v>0</v>
      </c>
      <c r="T24" s="163">
        <f t="shared" ref="T24:U24" si="170">T25</f>
        <v>11083</v>
      </c>
      <c r="U24" s="163">
        <f t="shared" si="170"/>
        <v>0</v>
      </c>
      <c r="V24" s="163">
        <f t="shared" ref="V24:V25" si="171">IF(U24,U24/T24*100,0)</f>
        <v>0</v>
      </c>
      <c r="W24" s="163">
        <f t="shared" ref="W24" si="172">W25</f>
        <v>12522.2</v>
      </c>
      <c r="X24" s="163">
        <f t="shared" ref="X24" si="173">X25</f>
        <v>0</v>
      </c>
      <c r="Y24" s="163">
        <f t="shared" ref="Y24:Y25" si="174">IF(X24,X24/W24*100,0)</f>
        <v>0</v>
      </c>
      <c r="Z24" s="163">
        <f t="shared" ref="Z24:AA24" si="175">Z25</f>
        <v>11083</v>
      </c>
      <c r="AA24" s="163">
        <f t="shared" si="175"/>
        <v>0</v>
      </c>
      <c r="AB24" s="163">
        <f t="shared" ref="AB24:AB25" si="176">IF(AA24,AA24/Z24*100,0)</f>
        <v>0</v>
      </c>
      <c r="AC24" s="163">
        <f t="shared" ref="AC24" si="177">AC25</f>
        <v>11083</v>
      </c>
      <c r="AD24" s="163">
        <f t="shared" ref="AD24" si="178">AD25</f>
        <v>0</v>
      </c>
      <c r="AE24" s="163">
        <f t="shared" ref="AE24:AE25" si="179">IF(AD24,AD24/AC24*100,0)</f>
        <v>0</v>
      </c>
      <c r="AF24" s="163">
        <f t="shared" ref="AF24:AG24" si="180">AF25</f>
        <v>11083</v>
      </c>
      <c r="AG24" s="163">
        <f t="shared" si="180"/>
        <v>0</v>
      </c>
      <c r="AH24" s="163">
        <f t="shared" ref="AH24:AH25" si="181">IF(AG24,AG24/AF24*100,0)</f>
        <v>0</v>
      </c>
      <c r="AI24" s="163">
        <f t="shared" ref="AI24" si="182">AI25</f>
        <v>11083</v>
      </c>
      <c r="AJ24" s="163">
        <f t="shared" ref="AJ24" si="183">AJ25</f>
        <v>0</v>
      </c>
      <c r="AK24" s="163">
        <f t="shared" ref="AK24:AK25" si="184">IF(AJ24,AJ24/AI24*100,0)</f>
        <v>0</v>
      </c>
      <c r="AL24" s="163">
        <f t="shared" ref="AL24:AM24" si="185">AL25</f>
        <v>12583</v>
      </c>
      <c r="AM24" s="163">
        <f t="shared" si="185"/>
        <v>0</v>
      </c>
      <c r="AN24" s="163">
        <f t="shared" ref="AN24:AN25" si="186">IF(AM24,AM24/AL24*100,0)</f>
        <v>0</v>
      </c>
      <c r="AO24" s="163">
        <f t="shared" ref="AO24" si="187">AO25</f>
        <v>20443.7</v>
      </c>
      <c r="AP24" s="163">
        <f t="shared" ref="AP24" si="188">AP25</f>
        <v>0</v>
      </c>
      <c r="AQ24" s="163">
        <f t="shared" ref="AQ24:AQ25" si="189">IF(AP24,AP24/AO24*100,0)</f>
        <v>0</v>
      </c>
      <c r="AR24" s="244"/>
    </row>
    <row r="25" spans="1:44" ht="54" customHeight="1">
      <c r="A25" s="254"/>
      <c r="B25" s="253"/>
      <c r="C25" s="238"/>
      <c r="D25" s="177" t="s">
        <v>43</v>
      </c>
      <c r="E25" s="175">
        <f>H25+K25+N25+Q25+T25+W25+Z25+AC25+AF25+AI25+AL25+AO25</f>
        <v>141755.5</v>
      </c>
      <c r="F25" s="175">
        <f t="shared" ref="F25" si="190">I25+L25+O25+R25+U25+X25+AA25+AD25+AG25+AJ25+AM25+AP25</f>
        <v>29708.6</v>
      </c>
      <c r="G25" s="178">
        <f t="shared" si="0"/>
        <v>20.957634800766105</v>
      </c>
      <c r="H25" s="179">
        <f>H27+H29+H31</f>
        <v>4718.3999999999996</v>
      </c>
      <c r="I25" s="179">
        <f>I27+I29+I31</f>
        <v>4718.3999999999996</v>
      </c>
      <c r="J25" s="179">
        <f t="shared" ref="J25" si="191">IF(I25,I25/H25*100,0)</f>
        <v>100</v>
      </c>
      <c r="K25" s="175">
        <f t="shared" ref="K25:L25" si="192">K27+K29+K31</f>
        <v>13861.4</v>
      </c>
      <c r="L25" s="175">
        <f t="shared" si="192"/>
        <v>13861.4</v>
      </c>
      <c r="M25" s="175">
        <f t="shared" si="164"/>
        <v>100</v>
      </c>
      <c r="N25" s="179">
        <f t="shared" ref="N25:O25" si="193">N27+N29+N31</f>
        <v>11128.800000000001</v>
      </c>
      <c r="O25" s="179">
        <f t="shared" si="193"/>
        <v>11128.800000000001</v>
      </c>
      <c r="P25" s="179">
        <f t="shared" si="166"/>
        <v>100</v>
      </c>
      <c r="Q25" s="175">
        <f t="shared" ref="Q25:R25" si="194">Q27+Q29+Q31</f>
        <v>11083</v>
      </c>
      <c r="R25" s="175">
        <f t="shared" si="194"/>
        <v>0</v>
      </c>
      <c r="S25" s="175">
        <f t="shared" si="169"/>
        <v>0</v>
      </c>
      <c r="T25" s="179">
        <f t="shared" ref="T25:U25" si="195">T27+T29+T31</f>
        <v>11083</v>
      </c>
      <c r="U25" s="179">
        <f t="shared" si="195"/>
        <v>0</v>
      </c>
      <c r="V25" s="179">
        <f t="shared" si="171"/>
        <v>0</v>
      </c>
      <c r="W25" s="175">
        <f t="shared" ref="W25:X25" si="196">W27+W29+W31</f>
        <v>12522.2</v>
      </c>
      <c r="X25" s="175">
        <f t="shared" si="196"/>
        <v>0</v>
      </c>
      <c r="Y25" s="175">
        <f t="shared" si="174"/>
        <v>0</v>
      </c>
      <c r="Z25" s="179">
        <f t="shared" ref="Z25:AA25" si="197">Z27+Z29+Z31</f>
        <v>11083</v>
      </c>
      <c r="AA25" s="179">
        <f t="shared" si="197"/>
        <v>0</v>
      </c>
      <c r="AB25" s="179">
        <f t="shared" si="176"/>
        <v>0</v>
      </c>
      <c r="AC25" s="175">
        <f t="shared" ref="AC25:AD25" si="198">AC27+AC29+AC31</f>
        <v>11083</v>
      </c>
      <c r="AD25" s="175">
        <f t="shared" si="198"/>
        <v>0</v>
      </c>
      <c r="AE25" s="175">
        <f t="shared" si="179"/>
        <v>0</v>
      </c>
      <c r="AF25" s="179">
        <f t="shared" ref="AF25:AG25" si="199">AF27+AF29+AF31</f>
        <v>11083</v>
      </c>
      <c r="AG25" s="179">
        <f t="shared" si="199"/>
        <v>0</v>
      </c>
      <c r="AH25" s="179">
        <f t="shared" si="181"/>
        <v>0</v>
      </c>
      <c r="AI25" s="175">
        <f t="shared" ref="AI25:AJ25" si="200">AI27+AI29+AI31</f>
        <v>11083</v>
      </c>
      <c r="AJ25" s="175">
        <f t="shared" si="200"/>
        <v>0</v>
      </c>
      <c r="AK25" s="175">
        <f t="shared" si="184"/>
        <v>0</v>
      </c>
      <c r="AL25" s="179">
        <f t="shared" ref="AL25:AM25" si="201">AL27+AL29+AL31</f>
        <v>12583</v>
      </c>
      <c r="AM25" s="179">
        <f t="shared" si="201"/>
        <v>0</v>
      </c>
      <c r="AN25" s="179">
        <f t="shared" si="186"/>
        <v>0</v>
      </c>
      <c r="AO25" s="175">
        <f t="shared" ref="AO25:AP25" si="202">AO27+AO29+AO31</f>
        <v>20443.7</v>
      </c>
      <c r="AP25" s="175">
        <f t="shared" si="202"/>
        <v>0</v>
      </c>
      <c r="AQ25" s="175">
        <f t="shared" si="189"/>
        <v>0</v>
      </c>
      <c r="AR25" s="245"/>
    </row>
    <row r="26" spans="1:44" ht="30" customHeight="1">
      <c r="A26" s="254" t="s">
        <v>287</v>
      </c>
      <c r="B26" s="253" t="s">
        <v>291</v>
      </c>
      <c r="C26" s="238" t="s">
        <v>284</v>
      </c>
      <c r="D26" s="162" t="s">
        <v>41</v>
      </c>
      <c r="E26" s="163">
        <f>E27</f>
        <v>138466.29999999999</v>
      </c>
      <c r="F26" s="163">
        <f>F27</f>
        <v>29662.5</v>
      </c>
      <c r="G26" s="164">
        <f t="shared" ref="G26:G27" si="203">IF(F26,F26/E26*100,0)</f>
        <v>21.422179981699522</v>
      </c>
      <c r="H26" s="163">
        <f>H27</f>
        <v>4718.3999999999996</v>
      </c>
      <c r="I26" s="163">
        <f>I27</f>
        <v>4718.3999999999996</v>
      </c>
      <c r="J26" s="163">
        <f>IF(I26,I26/H26*100,0)</f>
        <v>100</v>
      </c>
      <c r="K26" s="163">
        <f t="shared" ref="K26:L26" si="204">K27</f>
        <v>13861.4</v>
      </c>
      <c r="L26" s="163">
        <f t="shared" si="204"/>
        <v>13861.4</v>
      </c>
      <c r="M26" s="163">
        <f t="shared" ref="M26" si="205">IF(L26,L26/K26*100,0)</f>
        <v>100</v>
      </c>
      <c r="N26" s="163">
        <f t="shared" ref="N26:O26" si="206">N27</f>
        <v>11082.7</v>
      </c>
      <c r="O26" s="163">
        <f t="shared" si="206"/>
        <v>11082.7</v>
      </c>
      <c r="P26" s="163">
        <f t="shared" ref="P26" si="207">IF(O26,O26/N26*100,0)</f>
        <v>100</v>
      </c>
      <c r="Q26" s="163">
        <f t="shared" ref="Q26:R26" si="208">Q27</f>
        <v>11050</v>
      </c>
      <c r="R26" s="163">
        <f t="shared" si="208"/>
        <v>0</v>
      </c>
      <c r="S26" s="163">
        <f t="shared" ref="S26" si="209">IF(R26,R26/Q26*100,0)</f>
        <v>0</v>
      </c>
      <c r="T26" s="163">
        <f t="shared" ref="T26:U26" si="210">T27</f>
        <v>11050</v>
      </c>
      <c r="U26" s="163">
        <f t="shared" si="210"/>
        <v>0</v>
      </c>
      <c r="V26" s="163">
        <f t="shared" ref="V26" si="211">IF(U26,U26/T26*100,0)</f>
        <v>0</v>
      </c>
      <c r="W26" s="163">
        <f t="shared" ref="W26:X26" si="212">W27</f>
        <v>11050</v>
      </c>
      <c r="X26" s="163">
        <f t="shared" si="212"/>
        <v>0</v>
      </c>
      <c r="Y26" s="163">
        <f t="shared" ref="Y26" si="213">IF(X26,X26/W26*100,0)</f>
        <v>0</v>
      </c>
      <c r="Z26" s="163">
        <f t="shared" ref="Z26:AA26" si="214">Z27</f>
        <v>11050</v>
      </c>
      <c r="AA26" s="163">
        <f t="shared" si="214"/>
        <v>0</v>
      </c>
      <c r="AB26" s="163">
        <f t="shared" ref="AB26" si="215">IF(AA26,AA26/Z26*100,0)</f>
        <v>0</v>
      </c>
      <c r="AC26" s="163">
        <f t="shared" ref="AC26:AD26" si="216">AC27</f>
        <v>11050</v>
      </c>
      <c r="AD26" s="163">
        <f t="shared" si="216"/>
        <v>0</v>
      </c>
      <c r="AE26" s="163">
        <f t="shared" ref="AE26" si="217">IF(AD26,AD26/AC26*100,0)</f>
        <v>0</v>
      </c>
      <c r="AF26" s="163">
        <f t="shared" ref="AF26:AG26" si="218">AF27</f>
        <v>11050</v>
      </c>
      <c r="AG26" s="163">
        <f t="shared" si="218"/>
        <v>0</v>
      </c>
      <c r="AH26" s="163">
        <f t="shared" ref="AH26" si="219">IF(AG26,AG26/AF26*100,0)</f>
        <v>0</v>
      </c>
      <c r="AI26" s="163">
        <f t="shared" ref="AI26:AJ26" si="220">AI27</f>
        <v>11050</v>
      </c>
      <c r="AJ26" s="163">
        <f t="shared" si="220"/>
        <v>0</v>
      </c>
      <c r="AK26" s="163">
        <f t="shared" ref="AK26" si="221">IF(AJ26,AJ26/AI26*100,0)</f>
        <v>0</v>
      </c>
      <c r="AL26" s="163">
        <f t="shared" ref="AL26:AM26" si="222">AL27</f>
        <v>11050</v>
      </c>
      <c r="AM26" s="163">
        <f t="shared" si="222"/>
        <v>0</v>
      </c>
      <c r="AN26" s="163">
        <f t="shared" ref="AN26" si="223">IF(AM26,AM26/AL26*100,0)</f>
        <v>0</v>
      </c>
      <c r="AO26" s="163">
        <f t="shared" ref="AO26:AP26" si="224">AO27</f>
        <v>20403.8</v>
      </c>
      <c r="AP26" s="163">
        <f t="shared" si="224"/>
        <v>0</v>
      </c>
      <c r="AQ26" s="163">
        <f t="shared" ref="AQ26" si="225">IF(AP26,AP26/AO26*100,0)</f>
        <v>0</v>
      </c>
      <c r="AR26" s="244"/>
    </row>
    <row r="27" spans="1:44" ht="70.5" customHeight="1">
      <c r="A27" s="254"/>
      <c r="B27" s="253"/>
      <c r="C27" s="238"/>
      <c r="D27" s="177" t="s">
        <v>43</v>
      </c>
      <c r="E27" s="175">
        <f>H27+K27+N27+Q27+T27+W27+Z27+AC27+AF27+AI27+AL27+AO27</f>
        <v>138466.29999999999</v>
      </c>
      <c r="F27" s="175">
        <f t="shared" ref="F27" si="226">I27+L27+O27+R27+U27+X27+AA27+AD27+AG27+AJ27+AM27+AP27</f>
        <v>29662.5</v>
      </c>
      <c r="G27" s="178">
        <f t="shared" si="203"/>
        <v>21.422179981699522</v>
      </c>
      <c r="H27" s="179">
        <v>4718.3999999999996</v>
      </c>
      <c r="I27" s="179">
        <v>4718.3999999999996</v>
      </c>
      <c r="J27" s="179">
        <f t="shared" ref="J27" si="227">IF(I27,I27/H27*100,0)</f>
        <v>100</v>
      </c>
      <c r="K27" s="175">
        <v>13861.4</v>
      </c>
      <c r="L27" s="175">
        <v>13861.4</v>
      </c>
      <c r="M27" s="175">
        <f t="shared" ref="M27:M31" si="228">IF(L27,L27/K27*100,0)</f>
        <v>100</v>
      </c>
      <c r="N27" s="179">
        <v>11082.7</v>
      </c>
      <c r="O27" s="179">
        <v>11082.7</v>
      </c>
      <c r="P27" s="179">
        <f t="shared" ref="P27:P31" si="229">IF(O27,O27/N27*100,0)</f>
        <v>100</v>
      </c>
      <c r="Q27" s="175">
        <v>11050</v>
      </c>
      <c r="R27" s="175"/>
      <c r="S27" s="175">
        <f t="shared" ref="S27:S31" si="230">IF(R27,R27/Q27*100,0)</f>
        <v>0</v>
      </c>
      <c r="T27" s="179">
        <v>11050</v>
      </c>
      <c r="U27" s="179"/>
      <c r="V27" s="179">
        <f t="shared" ref="V27:V31" si="231">IF(U27,U27/T27*100,0)</f>
        <v>0</v>
      </c>
      <c r="W27" s="175">
        <v>11050</v>
      </c>
      <c r="X27" s="175"/>
      <c r="Y27" s="175">
        <f t="shared" ref="Y27:Y31" si="232">IF(X27,X27/W27*100,0)</f>
        <v>0</v>
      </c>
      <c r="Z27" s="179">
        <v>11050</v>
      </c>
      <c r="AA27" s="179"/>
      <c r="AB27" s="179">
        <f t="shared" ref="AB27:AB31" si="233">IF(AA27,AA27/Z27*100,0)</f>
        <v>0</v>
      </c>
      <c r="AC27" s="175">
        <v>11050</v>
      </c>
      <c r="AD27" s="175"/>
      <c r="AE27" s="175">
        <f t="shared" ref="AE27:AE31" si="234">IF(AD27,AD27/AC27*100,0)</f>
        <v>0</v>
      </c>
      <c r="AF27" s="179">
        <v>11050</v>
      </c>
      <c r="AG27" s="179"/>
      <c r="AH27" s="179">
        <f t="shared" ref="AH27:AH31" si="235">IF(AG27,AG27/AF27*100,0)</f>
        <v>0</v>
      </c>
      <c r="AI27" s="175">
        <v>11050</v>
      </c>
      <c r="AJ27" s="175"/>
      <c r="AK27" s="175">
        <f t="shared" ref="AK27:AK31" si="236">IF(AJ27,AJ27/AI27*100,0)</f>
        <v>0</v>
      </c>
      <c r="AL27" s="179">
        <v>11050</v>
      </c>
      <c r="AM27" s="179"/>
      <c r="AN27" s="179">
        <f t="shared" ref="AN27:AN31" si="237">IF(AM27,AM27/AL27*100,0)</f>
        <v>0</v>
      </c>
      <c r="AO27" s="175">
        <v>20403.8</v>
      </c>
      <c r="AP27" s="175"/>
      <c r="AQ27" s="175">
        <f t="shared" ref="AQ27:AQ31" si="238">IF(AP27,AP27/AO27*100,0)</f>
        <v>0</v>
      </c>
      <c r="AR27" s="245"/>
    </row>
    <row r="28" spans="1:44" ht="30" customHeight="1">
      <c r="A28" s="254" t="s">
        <v>288</v>
      </c>
      <c r="B28" s="253" t="s">
        <v>292</v>
      </c>
      <c r="C28" s="273" t="s">
        <v>294</v>
      </c>
      <c r="D28" s="162" t="s">
        <v>41</v>
      </c>
      <c r="E28" s="163">
        <f>E29</f>
        <v>2939.2</v>
      </c>
      <c r="F28" s="163">
        <f>F29</f>
        <v>0</v>
      </c>
      <c r="G28" s="164">
        <f t="shared" ref="G28:G29" si="239">IF(F28,F28/E28*100,0)</f>
        <v>0</v>
      </c>
      <c r="H28" s="163">
        <f>H29</f>
        <v>0</v>
      </c>
      <c r="I28" s="163">
        <f>I29</f>
        <v>0</v>
      </c>
      <c r="J28" s="163">
        <f>IF(I28,I28/H28*100,0)</f>
        <v>0</v>
      </c>
      <c r="K28" s="163">
        <f t="shared" ref="K28:L28" si="240">K29</f>
        <v>0</v>
      </c>
      <c r="L28" s="163">
        <f t="shared" si="240"/>
        <v>0</v>
      </c>
      <c r="M28" s="163">
        <f t="shared" si="228"/>
        <v>0</v>
      </c>
      <c r="N28" s="163">
        <f t="shared" ref="N28:O28" si="241">N29</f>
        <v>0</v>
      </c>
      <c r="O28" s="163">
        <f t="shared" si="241"/>
        <v>0</v>
      </c>
      <c r="P28" s="163">
        <f t="shared" si="229"/>
        <v>0</v>
      </c>
      <c r="Q28" s="163">
        <f t="shared" ref="Q28" si="242">Q29</f>
        <v>0</v>
      </c>
      <c r="R28" s="163">
        <f t="shared" ref="R28" si="243">R29</f>
        <v>0</v>
      </c>
      <c r="S28" s="163">
        <f t="shared" si="230"/>
        <v>0</v>
      </c>
      <c r="T28" s="163">
        <f t="shared" ref="T28:U28" si="244">T29</f>
        <v>0</v>
      </c>
      <c r="U28" s="163">
        <f t="shared" si="244"/>
        <v>0</v>
      </c>
      <c r="V28" s="163">
        <f t="shared" si="231"/>
        <v>0</v>
      </c>
      <c r="W28" s="163">
        <f t="shared" ref="W28" si="245">W29</f>
        <v>1439.2</v>
      </c>
      <c r="X28" s="163">
        <f t="shared" ref="X28" si="246">X29</f>
        <v>0</v>
      </c>
      <c r="Y28" s="163">
        <f t="shared" si="232"/>
        <v>0</v>
      </c>
      <c r="Z28" s="163">
        <f t="shared" ref="Z28:AA28" si="247">Z29</f>
        <v>0</v>
      </c>
      <c r="AA28" s="163">
        <f t="shared" si="247"/>
        <v>0</v>
      </c>
      <c r="AB28" s="163">
        <f t="shared" si="233"/>
        <v>0</v>
      </c>
      <c r="AC28" s="163">
        <f t="shared" ref="AC28" si="248">AC29</f>
        <v>0</v>
      </c>
      <c r="AD28" s="163">
        <f t="shared" ref="AD28" si="249">AD29</f>
        <v>0</v>
      </c>
      <c r="AE28" s="163">
        <f t="shared" si="234"/>
        <v>0</v>
      </c>
      <c r="AF28" s="163">
        <f t="shared" ref="AF28:AG28" si="250">AF29</f>
        <v>0</v>
      </c>
      <c r="AG28" s="163">
        <f t="shared" si="250"/>
        <v>0</v>
      </c>
      <c r="AH28" s="163">
        <f t="shared" si="235"/>
        <v>0</v>
      </c>
      <c r="AI28" s="163">
        <f t="shared" ref="AI28" si="251">AI29</f>
        <v>0</v>
      </c>
      <c r="AJ28" s="163">
        <f t="shared" ref="AJ28" si="252">AJ29</f>
        <v>0</v>
      </c>
      <c r="AK28" s="163">
        <f t="shared" si="236"/>
        <v>0</v>
      </c>
      <c r="AL28" s="163">
        <f t="shared" ref="AL28:AM28" si="253">AL29</f>
        <v>1500</v>
      </c>
      <c r="AM28" s="163">
        <f t="shared" si="253"/>
        <v>0</v>
      </c>
      <c r="AN28" s="163">
        <f t="shared" si="237"/>
        <v>0</v>
      </c>
      <c r="AO28" s="163">
        <f t="shared" ref="AO28" si="254">AO29</f>
        <v>0</v>
      </c>
      <c r="AP28" s="163">
        <f t="shared" ref="AP28" si="255">AP29</f>
        <v>0</v>
      </c>
      <c r="AQ28" s="163">
        <f t="shared" si="238"/>
        <v>0</v>
      </c>
      <c r="AR28" s="244"/>
    </row>
    <row r="29" spans="1:44" ht="54" customHeight="1">
      <c r="A29" s="254"/>
      <c r="B29" s="253"/>
      <c r="C29" s="273"/>
      <c r="D29" s="177" t="s">
        <v>43</v>
      </c>
      <c r="E29" s="175">
        <f>H29+K29+N29+Q29+T29+W29+Z29+AC29+AF29+AI29+AL29+AO29</f>
        <v>2939.2</v>
      </c>
      <c r="F29" s="175">
        <f t="shared" ref="F29" si="256">I29+L29+O29+R29+U29+X29+AA29+AD29+AG29+AJ29+AM29+AP29</f>
        <v>0</v>
      </c>
      <c r="G29" s="178">
        <f t="shared" si="239"/>
        <v>0</v>
      </c>
      <c r="H29" s="179"/>
      <c r="I29" s="179"/>
      <c r="J29" s="179">
        <f t="shared" ref="J29" si="257">IF(I29,I29/H29*100,0)</f>
        <v>0</v>
      </c>
      <c r="K29" s="175"/>
      <c r="L29" s="175"/>
      <c r="M29" s="175">
        <f t="shared" si="228"/>
        <v>0</v>
      </c>
      <c r="N29" s="179"/>
      <c r="O29" s="179"/>
      <c r="P29" s="179">
        <f t="shared" si="229"/>
        <v>0</v>
      </c>
      <c r="Q29" s="175"/>
      <c r="R29" s="175"/>
      <c r="S29" s="175">
        <f t="shared" si="230"/>
        <v>0</v>
      </c>
      <c r="T29" s="179"/>
      <c r="U29" s="179"/>
      <c r="V29" s="179">
        <f t="shared" si="231"/>
        <v>0</v>
      </c>
      <c r="W29" s="175">
        <v>1439.2</v>
      </c>
      <c r="X29" s="175"/>
      <c r="Y29" s="175">
        <f t="shared" si="232"/>
        <v>0</v>
      </c>
      <c r="Z29" s="179"/>
      <c r="AA29" s="179"/>
      <c r="AB29" s="179">
        <f t="shared" si="233"/>
        <v>0</v>
      </c>
      <c r="AC29" s="175"/>
      <c r="AD29" s="175"/>
      <c r="AE29" s="175">
        <f t="shared" si="234"/>
        <v>0</v>
      </c>
      <c r="AF29" s="179"/>
      <c r="AG29" s="179"/>
      <c r="AH29" s="179">
        <f t="shared" si="235"/>
        <v>0</v>
      </c>
      <c r="AI29" s="175"/>
      <c r="AJ29" s="175"/>
      <c r="AK29" s="175">
        <f t="shared" si="236"/>
        <v>0</v>
      </c>
      <c r="AL29" s="179">
        <v>1500</v>
      </c>
      <c r="AM29" s="179"/>
      <c r="AN29" s="179">
        <f t="shared" si="237"/>
        <v>0</v>
      </c>
      <c r="AO29" s="175"/>
      <c r="AP29" s="175"/>
      <c r="AQ29" s="175">
        <f t="shared" si="238"/>
        <v>0</v>
      </c>
      <c r="AR29" s="245"/>
    </row>
    <row r="30" spans="1:44" ht="30" customHeight="1">
      <c r="A30" s="254" t="s">
        <v>289</v>
      </c>
      <c r="B30" s="253" t="s">
        <v>293</v>
      </c>
      <c r="C30" s="273" t="s">
        <v>295</v>
      </c>
      <c r="D30" s="162" t="s">
        <v>41</v>
      </c>
      <c r="E30" s="163">
        <f>E31</f>
        <v>350</v>
      </c>
      <c r="F30" s="163">
        <f>F31</f>
        <v>46.1</v>
      </c>
      <c r="G30" s="164">
        <f t="shared" ref="G30:G31" si="258">IF(F30,F30/E30*100,0)</f>
        <v>13.171428571428573</v>
      </c>
      <c r="H30" s="163">
        <f>H31</f>
        <v>0</v>
      </c>
      <c r="I30" s="163">
        <f>I31</f>
        <v>0</v>
      </c>
      <c r="J30" s="163">
        <f>IF(I30,I30/H30*100,0)</f>
        <v>0</v>
      </c>
      <c r="K30" s="163">
        <f t="shared" ref="K30:L30" si="259">K31</f>
        <v>0</v>
      </c>
      <c r="L30" s="163">
        <f t="shared" si="259"/>
        <v>0</v>
      </c>
      <c r="M30" s="163">
        <f t="shared" si="228"/>
        <v>0</v>
      </c>
      <c r="N30" s="163">
        <f t="shared" ref="N30:O30" si="260">N31</f>
        <v>46.1</v>
      </c>
      <c r="O30" s="163">
        <f t="shared" si="260"/>
        <v>46.1</v>
      </c>
      <c r="P30" s="163">
        <f t="shared" si="229"/>
        <v>100</v>
      </c>
      <c r="Q30" s="163">
        <f t="shared" ref="Q30" si="261">Q31</f>
        <v>33</v>
      </c>
      <c r="R30" s="163">
        <f t="shared" ref="R30" si="262">R31</f>
        <v>0</v>
      </c>
      <c r="S30" s="163">
        <f t="shared" si="230"/>
        <v>0</v>
      </c>
      <c r="T30" s="163">
        <f t="shared" ref="T30:U30" si="263">T31</f>
        <v>33</v>
      </c>
      <c r="U30" s="163">
        <f t="shared" si="263"/>
        <v>0</v>
      </c>
      <c r="V30" s="163">
        <f t="shared" si="231"/>
        <v>0</v>
      </c>
      <c r="W30" s="163">
        <f t="shared" ref="W30" si="264">W31</f>
        <v>33</v>
      </c>
      <c r="X30" s="163">
        <f t="shared" ref="X30" si="265">X31</f>
        <v>0</v>
      </c>
      <c r="Y30" s="163">
        <f t="shared" si="232"/>
        <v>0</v>
      </c>
      <c r="Z30" s="163">
        <f t="shared" ref="Z30:AA30" si="266">Z31</f>
        <v>33</v>
      </c>
      <c r="AA30" s="163">
        <f t="shared" si="266"/>
        <v>0</v>
      </c>
      <c r="AB30" s="163">
        <f t="shared" si="233"/>
        <v>0</v>
      </c>
      <c r="AC30" s="163">
        <f t="shared" ref="AC30" si="267">AC31</f>
        <v>33</v>
      </c>
      <c r="AD30" s="163">
        <f t="shared" ref="AD30" si="268">AD31</f>
        <v>0</v>
      </c>
      <c r="AE30" s="163">
        <f t="shared" si="234"/>
        <v>0</v>
      </c>
      <c r="AF30" s="163">
        <f t="shared" ref="AF30:AG30" si="269">AF31</f>
        <v>33</v>
      </c>
      <c r="AG30" s="163">
        <f t="shared" si="269"/>
        <v>0</v>
      </c>
      <c r="AH30" s="163">
        <f t="shared" si="235"/>
        <v>0</v>
      </c>
      <c r="AI30" s="163">
        <f t="shared" ref="AI30" si="270">AI31</f>
        <v>33</v>
      </c>
      <c r="AJ30" s="163">
        <f t="shared" ref="AJ30" si="271">AJ31</f>
        <v>0</v>
      </c>
      <c r="AK30" s="163">
        <f t="shared" si="236"/>
        <v>0</v>
      </c>
      <c r="AL30" s="163">
        <f t="shared" ref="AL30:AM30" si="272">AL31</f>
        <v>33</v>
      </c>
      <c r="AM30" s="163">
        <f t="shared" si="272"/>
        <v>0</v>
      </c>
      <c r="AN30" s="163">
        <f t="shared" si="237"/>
        <v>0</v>
      </c>
      <c r="AO30" s="163">
        <f t="shared" ref="AO30" si="273">AO31</f>
        <v>39.9</v>
      </c>
      <c r="AP30" s="163">
        <f t="shared" ref="AP30" si="274">AP31</f>
        <v>0</v>
      </c>
      <c r="AQ30" s="163">
        <f t="shared" si="238"/>
        <v>0</v>
      </c>
      <c r="AR30" s="244"/>
    </row>
    <row r="31" spans="1:44" ht="54" customHeight="1">
      <c r="A31" s="254"/>
      <c r="B31" s="253"/>
      <c r="C31" s="238"/>
      <c r="D31" s="177" t="s">
        <v>43</v>
      </c>
      <c r="E31" s="175">
        <f>H31+K31+N31+Q31+T31+W31+Z31+AC31+AF31+AI31+AL31+AO31</f>
        <v>350</v>
      </c>
      <c r="F31" s="175">
        <f t="shared" ref="F31" si="275">I31+L31+O31+R31+U31+X31+AA31+AD31+AG31+AJ31+AM31+AP31</f>
        <v>46.1</v>
      </c>
      <c r="G31" s="178">
        <f t="shared" si="258"/>
        <v>13.171428571428573</v>
      </c>
      <c r="H31" s="179"/>
      <c r="I31" s="179"/>
      <c r="J31" s="179">
        <f t="shared" ref="J31" si="276">IF(I31,I31/H31*100,0)</f>
        <v>0</v>
      </c>
      <c r="K31" s="175"/>
      <c r="L31" s="175"/>
      <c r="M31" s="175">
        <f t="shared" si="228"/>
        <v>0</v>
      </c>
      <c r="N31" s="179">
        <v>46.1</v>
      </c>
      <c r="O31" s="179">
        <v>46.1</v>
      </c>
      <c r="P31" s="179">
        <f t="shared" si="229"/>
        <v>100</v>
      </c>
      <c r="Q31" s="175">
        <v>33</v>
      </c>
      <c r="R31" s="175"/>
      <c r="S31" s="175">
        <f t="shared" si="230"/>
        <v>0</v>
      </c>
      <c r="T31" s="179">
        <v>33</v>
      </c>
      <c r="U31" s="179"/>
      <c r="V31" s="179">
        <f t="shared" si="231"/>
        <v>0</v>
      </c>
      <c r="W31" s="175">
        <v>33</v>
      </c>
      <c r="X31" s="175"/>
      <c r="Y31" s="175">
        <f t="shared" si="232"/>
        <v>0</v>
      </c>
      <c r="Z31" s="179">
        <v>33</v>
      </c>
      <c r="AA31" s="179"/>
      <c r="AB31" s="179">
        <f t="shared" si="233"/>
        <v>0</v>
      </c>
      <c r="AC31" s="175">
        <v>33</v>
      </c>
      <c r="AD31" s="175"/>
      <c r="AE31" s="175">
        <f t="shared" si="234"/>
        <v>0</v>
      </c>
      <c r="AF31" s="179">
        <v>33</v>
      </c>
      <c r="AG31" s="179"/>
      <c r="AH31" s="179">
        <f t="shared" si="235"/>
        <v>0</v>
      </c>
      <c r="AI31" s="175">
        <v>33</v>
      </c>
      <c r="AJ31" s="175"/>
      <c r="AK31" s="175">
        <f t="shared" si="236"/>
        <v>0</v>
      </c>
      <c r="AL31" s="179">
        <v>33</v>
      </c>
      <c r="AM31" s="179"/>
      <c r="AN31" s="179">
        <f t="shared" si="237"/>
        <v>0</v>
      </c>
      <c r="AO31" s="175">
        <v>39.9</v>
      </c>
      <c r="AP31" s="175"/>
      <c r="AQ31" s="175">
        <f t="shared" si="238"/>
        <v>0</v>
      </c>
      <c r="AR31" s="245"/>
    </row>
    <row r="32" spans="1:44" ht="28.5" customHeight="1">
      <c r="A32" s="192"/>
      <c r="B32" s="193"/>
      <c r="C32" s="194"/>
      <c r="D32" s="195"/>
      <c r="E32" s="196"/>
      <c r="F32" s="196"/>
      <c r="G32" s="197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8"/>
    </row>
    <row r="33" spans="1:44" ht="15" customHeight="1">
      <c r="A33" s="239" t="s">
        <v>299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107"/>
      <c r="AQ33" s="107"/>
    </row>
    <row r="34" spans="1:44" ht="15" customHeight="1">
      <c r="A34" s="184"/>
      <c r="B34" s="184"/>
      <c r="C34" s="184"/>
      <c r="D34" s="184"/>
      <c r="E34" s="186"/>
      <c r="F34" s="187"/>
      <c r="G34" s="188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05"/>
      <c r="AQ34" s="105"/>
      <c r="AR34" s="105"/>
    </row>
    <row r="35" spans="1:44" ht="15" customHeight="1">
      <c r="A35" s="115" t="s">
        <v>298</v>
      </c>
      <c r="B35" s="115"/>
      <c r="C35" s="117"/>
      <c r="D35" s="117"/>
      <c r="E35" s="183"/>
      <c r="F35" s="115"/>
      <c r="G35" s="185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95"/>
      <c r="AQ35" s="95"/>
    </row>
    <row r="36" spans="1:44" ht="15" customHeight="1">
      <c r="A36" s="109"/>
      <c r="B36" s="189"/>
      <c r="C36" s="189"/>
      <c r="D36" s="190"/>
      <c r="E36" s="189"/>
      <c r="F36" s="189"/>
      <c r="G36" s="191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89"/>
      <c r="AJ36" s="189"/>
      <c r="AK36" s="189"/>
      <c r="AL36" s="108"/>
      <c r="AM36" s="108"/>
      <c r="AN36" s="108"/>
      <c r="AO36" s="183"/>
      <c r="AP36" s="95"/>
      <c r="AQ36" s="95"/>
    </row>
    <row r="37" spans="1:44" ht="15" customHeight="1">
      <c r="A37" s="109"/>
      <c r="B37" s="189"/>
      <c r="C37" s="189"/>
      <c r="D37" s="190"/>
      <c r="E37" s="189"/>
      <c r="F37" s="189"/>
      <c r="G37" s="191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89"/>
      <c r="AJ37" s="189"/>
      <c r="AK37" s="189"/>
      <c r="AL37" s="108"/>
      <c r="AM37" s="108"/>
      <c r="AN37" s="108"/>
      <c r="AO37" s="183"/>
      <c r="AP37" s="95"/>
      <c r="AQ37" s="95"/>
    </row>
    <row r="38" spans="1:44" ht="15" customHeight="1">
      <c r="A38" s="240" t="s">
        <v>260</v>
      </c>
      <c r="B38" s="241"/>
      <c r="C38" s="189"/>
      <c r="D38" s="190"/>
      <c r="E38" s="189"/>
      <c r="F38" s="189"/>
      <c r="G38" s="191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89"/>
      <c r="AJ38" s="189"/>
      <c r="AK38" s="189"/>
      <c r="AL38" s="108"/>
      <c r="AM38" s="108"/>
      <c r="AN38" s="108"/>
      <c r="AO38" s="183"/>
      <c r="AP38" s="107"/>
      <c r="AQ38" s="107"/>
    </row>
    <row r="39" spans="1:44" ht="18.75">
      <c r="A39" s="109"/>
      <c r="B39" s="189"/>
      <c r="C39" s="189"/>
      <c r="D39" s="190"/>
      <c r="E39" s="189"/>
      <c r="F39" s="189"/>
      <c r="G39" s="191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89"/>
      <c r="AJ39" s="189"/>
      <c r="AK39" s="189"/>
      <c r="AL39" s="108"/>
      <c r="AM39" s="108"/>
      <c r="AN39" s="108"/>
      <c r="AO39" s="183"/>
      <c r="AP39" s="95"/>
      <c r="AQ39" s="95"/>
    </row>
    <row r="40" spans="1:44" ht="18.75">
      <c r="A40" s="239" t="s">
        <v>297</v>
      </c>
      <c r="B40" s="239"/>
      <c r="C40" s="239"/>
      <c r="D40" s="242"/>
      <c r="E40" s="242"/>
      <c r="F40" s="242"/>
      <c r="G40" s="242"/>
      <c r="H40" s="242"/>
      <c r="I40" s="242"/>
      <c r="J40" s="242"/>
      <c r="K40" s="242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95"/>
      <c r="AQ40" s="95"/>
    </row>
    <row r="41" spans="1:44" ht="18.75">
      <c r="A41" s="114"/>
      <c r="B41" s="169"/>
      <c r="C41" s="110"/>
      <c r="D41" s="152"/>
      <c r="E41" s="113"/>
      <c r="F41" s="113"/>
      <c r="G41" s="157"/>
      <c r="H41" s="158"/>
      <c r="I41" s="158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10"/>
      <c r="AJ41" s="110"/>
      <c r="AK41" s="110"/>
      <c r="AL41" s="108"/>
      <c r="AM41" s="108"/>
      <c r="AN41" s="108"/>
      <c r="AO41" s="110"/>
      <c r="AP41" s="95"/>
      <c r="AQ41" s="95"/>
    </row>
    <row r="42" spans="1:44">
      <c r="A42" s="100"/>
      <c r="B42" s="95"/>
      <c r="C42" s="95"/>
      <c r="D42" s="152"/>
      <c r="E42" s="142"/>
      <c r="F42" s="142"/>
      <c r="G42" s="15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95"/>
      <c r="AJ42" s="95"/>
      <c r="AK42" s="95"/>
      <c r="AL42" s="101"/>
      <c r="AM42" s="101"/>
      <c r="AN42" s="101"/>
      <c r="AO42" s="95"/>
      <c r="AP42" s="95"/>
      <c r="AQ42" s="95"/>
    </row>
    <row r="43" spans="1:44">
      <c r="A43" s="100"/>
      <c r="B43" s="95"/>
      <c r="C43" s="95"/>
      <c r="D43" s="152"/>
      <c r="E43" s="142"/>
      <c r="F43" s="142"/>
      <c r="G43" s="15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95"/>
      <c r="AJ43" s="95"/>
      <c r="AK43" s="95"/>
      <c r="AL43" s="101"/>
      <c r="AM43" s="101"/>
      <c r="AN43" s="101"/>
      <c r="AO43" s="95"/>
      <c r="AP43" s="95"/>
      <c r="AQ43" s="95"/>
    </row>
    <row r="44" spans="1:44">
      <c r="A44" s="100"/>
      <c r="B44" s="95"/>
      <c r="C44" s="95"/>
      <c r="D44" s="152"/>
      <c r="E44" s="142"/>
      <c r="F44" s="142"/>
      <c r="G44" s="153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95"/>
      <c r="AJ44" s="95"/>
      <c r="AK44" s="95"/>
      <c r="AL44" s="101"/>
      <c r="AM44" s="101"/>
      <c r="AN44" s="101"/>
      <c r="AO44" s="95"/>
      <c r="AP44" s="95"/>
      <c r="AQ44" s="95"/>
    </row>
    <row r="45" spans="1:44" ht="14.25" customHeight="1">
      <c r="A45" s="100"/>
      <c r="B45" s="95"/>
      <c r="C45" s="95"/>
      <c r="D45" s="152"/>
      <c r="E45" s="142"/>
      <c r="F45" s="142"/>
      <c r="G45" s="153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95"/>
      <c r="AJ45" s="95"/>
      <c r="AK45" s="95"/>
      <c r="AL45" s="101"/>
      <c r="AM45" s="101"/>
      <c r="AN45" s="101"/>
      <c r="AO45" s="95"/>
      <c r="AP45" s="95"/>
      <c r="AQ45" s="95"/>
    </row>
    <row r="46" spans="1:44">
      <c r="A46" s="102"/>
      <c r="B46" s="95"/>
      <c r="C46" s="95"/>
      <c r="D46" s="152"/>
      <c r="E46" s="142"/>
      <c r="F46" s="142"/>
      <c r="G46" s="153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95"/>
      <c r="AJ46" s="95"/>
      <c r="AK46" s="95"/>
      <c r="AL46" s="101"/>
      <c r="AM46" s="101"/>
      <c r="AN46" s="101"/>
      <c r="AO46" s="95"/>
      <c r="AP46" s="95"/>
      <c r="AQ46" s="95"/>
    </row>
    <row r="47" spans="1:44">
      <c r="A47" s="100"/>
      <c r="B47" s="95"/>
      <c r="C47" s="95"/>
      <c r="D47" s="152"/>
      <c r="E47" s="142"/>
      <c r="F47" s="142"/>
      <c r="G47" s="153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95"/>
      <c r="AJ47" s="95"/>
      <c r="AK47" s="95"/>
      <c r="AL47" s="101"/>
      <c r="AM47" s="101"/>
      <c r="AN47" s="101"/>
      <c r="AO47" s="95"/>
      <c r="AP47" s="95"/>
      <c r="AQ47" s="95"/>
    </row>
    <row r="48" spans="1:44">
      <c r="A48" s="100"/>
      <c r="B48" s="95"/>
      <c r="C48" s="95"/>
      <c r="D48" s="152"/>
      <c r="E48" s="142"/>
      <c r="F48" s="142"/>
      <c r="G48" s="153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95"/>
      <c r="AJ48" s="95"/>
      <c r="AK48" s="95"/>
      <c r="AL48" s="101"/>
      <c r="AM48" s="101"/>
      <c r="AN48" s="101"/>
      <c r="AO48" s="95"/>
      <c r="AP48" s="95"/>
      <c r="AQ48" s="95"/>
    </row>
    <row r="49" spans="1:44">
      <c r="A49" s="100"/>
      <c r="B49" s="95"/>
      <c r="C49" s="95"/>
      <c r="D49" s="152"/>
      <c r="E49" s="142"/>
      <c r="F49" s="142"/>
      <c r="G49" s="15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95"/>
      <c r="AJ49" s="95"/>
      <c r="AK49" s="95"/>
      <c r="AL49" s="101"/>
      <c r="AM49" s="101"/>
      <c r="AN49" s="101"/>
      <c r="AO49" s="95"/>
      <c r="AP49" s="95"/>
      <c r="AQ49" s="95"/>
    </row>
    <row r="50" spans="1:44">
      <c r="A50" s="100"/>
      <c r="B50" s="95"/>
      <c r="C50" s="95"/>
      <c r="D50" s="152"/>
      <c r="E50" s="142"/>
      <c r="F50" s="142"/>
      <c r="G50" s="153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95"/>
      <c r="AJ50" s="95"/>
      <c r="AK50" s="95"/>
      <c r="AL50" s="101"/>
      <c r="AM50" s="101"/>
      <c r="AN50" s="101"/>
      <c r="AO50" s="95"/>
      <c r="AP50" s="95"/>
      <c r="AQ50" s="95"/>
    </row>
    <row r="51" spans="1:44" ht="12.75" customHeight="1">
      <c r="A51" s="100"/>
      <c r="B51" s="95"/>
      <c r="C51" s="95"/>
      <c r="D51" s="152"/>
      <c r="E51" s="142"/>
      <c r="F51" s="142"/>
      <c r="G51" s="153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4">
      <c r="A52" s="102"/>
      <c r="B52" s="95"/>
      <c r="C52" s="95"/>
      <c r="D52" s="152"/>
      <c r="E52" s="142"/>
      <c r="F52" s="142"/>
      <c r="G52" s="153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4">
      <c r="A53" s="100"/>
      <c r="B53" s="95"/>
      <c r="C53" s="95"/>
      <c r="D53" s="152"/>
      <c r="E53" s="142"/>
      <c r="F53" s="142"/>
      <c r="G53" s="15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95"/>
      <c r="AJ53" s="95"/>
      <c r="AK53" s="95"/>
      <c r="AL53" s="159"/>
      <c r="AM53" s="159"/>
      <c r="AN53" s="159"/>
      <c r="AO53" s="95"/>
      <c r="AP53" s="95"/>
      <c r="AQ53" s="95"/>
    </row>
    <row r="54" spans="1:44">
      <c r="A54" s="100"/>
      <c r="B54" s="95"/>
      <c r="C54" s="95"/>
      <c r="D54" s="152"/>
      <c r="E54" s="142"/>
      <c r="F54" s="142"/>
      <c r="G54" s="153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95"/>
      <c r="AJ54" s="95"/>
      <c r="AK54" s="95"/>
      <c r="AL54" s="159"/>
      <c r="AM54" s="159"/>
      <c r="AN54" s="159"/>
      <c r="AO54" s="95"/>
      <c r="AP54" s="95"/>
      <c r="AQ54" s="95"/>
    </row>
    <row r="55" spans="1:44">
      <c r="A55" s="100"/>
      <c r="B55" s="95"/>
      <c r="C55" s="95"/>
      <c r="D55" s="152"/>
      <c r="E55" s="142"/>
      <c r="F55" s="142"/>
      <c r="G55" s="153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95"/>
      <c r="AJ55" s="95"/>
      <c r="AK55" s="95"/>
      <c r="AL55" s="159"/>
      <c r="AM55" s="159"/>
      <c r="AN55" s="159"/>
      <c r="AO55" s="95"/>
      <c r="AP55" s="95"/>
      <c r="AQ55" s="95"/>
    </row>
    <row r="56" spans="1:44">
      <c r="A56" s="100"/>
      <c r="B56" s="95"/>
      <c r="C56" s="95"/>
      <c r="D56" s="152"/>
      <c r="E56" s="142"/>
      <c r="F56" s="142"/>
      <c r="G56" s="153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95"/>
      <c r="AJ56" s="95"/>
      <c r="AK56" s="95"/>
      <c r="AL56" s="159"/>
      <c r="AM56" s="159"/>
      <c r="AN56" s="159"/>
      <c r="AO56" s="95"/>
      <c r="AP56" s="95"/>
      <c r="AQ56" s="95"/>
    </row>
    <row r="57" spans="1:44">
      <c r="A57" s="100"/>
      <c r="B57" s="95"/>
      <c r="C57" s="95"/>
      <c r="D57" s="152"/>
      <c r="E57" s="142"/>
      <c r="F57" s="142"/>
      <c r="G57" s="153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4">
      <c r="A58" s="95"/>
      <c r="B58" s="95"/>
      <c r="C58" s="95"/>
      <c r="D58" s="152"/>
      <c r="E58" s="142"/>
      <c r="F58" s="142"/>
      <c r="G58" s="15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4">
      <c r="A59" s="95"/>
      <c r="B59" s="95"/>
      <c r="C59" s="95"/>
      <c r="D59" s="152"/>
      <c r="E59" s="142"/>
      <c r="F59" s="142"/>
      <c r="G59" s="153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3" spans="1:44" s="99" customFormat="1" ht="49.5" customHeight="1">
      <c r="D63" s="138"/>
      <c r="E63" s="103"/>
      <c r="F63" s="103"/>
      <c r="G63" s="133"/>
      <c r="AR63" s="95"/>
    </row>
  </sheetData>
  <mergeCells count="59">
    <mergeCell ref="A30:A31"/>
    <mergeCell ref="B30:B31"/>
    <mergeCell ref="C30:C31"/>
    <mergeCell ref="AR30:AR31"/>
    <mergeCell ref="B26:B27"/>
    <mergeCell ref="C26:C27"/>
    <mergeCell ref="AR26:AR27"/>
    <mergeCell ref="A28:A29"/>
    <mergeCell ref="B28:B29"/>
    <mergeCell ref="C28:C29"/>
    <mergeCell ref="AR28:AR29"/>
    <mergeCell ref="A26:A27"/>
    <mergeCell ref="G8:G9"/>
    <mergeCell ref="A2:V2"/>
    <mergeCell ref="A3:V3"/>
    <mergeCell ref="A4:V4"/>
    <mergeCell ref="A5:V5"/>
    <mergeCell ref="A17:C18"/>
    <mergeCell ref="A13:C14"/>
    <mergeCell ref="A15:C16"/>
    <mergeCell ref="H8:J8"/>
    <mergeCell ref="Q8:S8"/>
    <mergeCell ref="A6:AI6"/>
    <mergeCell ref="A7:A9"/>
    <mergeCell ref="B7:B9"/>
    <mergeCell ref="C7:C9"/>
    <mergeCell ref="D7:D9"/>
    <mergeCell ref="B24:B25"/>
    <mergeCell ref="C24:C25"/>
    <mergeCell ref="AR7:AR9"/>
    <mergeCell ref="E8:E9"/>
    <mergeCell ref="F8:F9"/>
    <mergeCell ref="AC8:AE8"/>
    <mergeCell ref="AF8:AH8"/>
    <mergeCell ref="AI8:AK8"/>
    <mergeCell ref="AL8:AN8"/>
    <mergeCell ref="W8:Y8"/>
    <mergeCell ref="T8:V8"/>
    <mergeCell ref="K8:M8"/>
    <mergeCell ref="N8:P8"/>
    <mergeCell ref="Z8:AB8"/>
    <mergeCell ref="E7:G7"/>
    <mergeCell ref="H7:AQ7"/>
    <mergeCell ref="AO8:AQ8"/>
    <mergeCell ref="A33:AO33"/>
    <mergeCell ref="A38:B38"/>
    <mergeCell ref="A40:K40"/>
    <mergeCell ref="AR21:AR22"/>
    <mergeCell ref="AR24:AR25"/>
    <mergeCell ref="A23:AR23"/>
    <mergeCell ref="AR11:AR12"/>
    <mergeCell ref="AR13:AR14"/>
    <mergeCell ref="AR15:AR16"/>
    <mergeCell ref="AR17:AR18"/>
    <mergeCell ref="AR19:AR20"/>
    <mergeCell ref="A19:C20"/>
    <mergeCell ref="A11:C12"/>
    <mergeCell ref="A21:C22"/>
    <mergeCell ref="A24:A25"/>
  </mergeCells>
  <pageMargins left="0.59055118110236227" right="0.59055118110236227" top="1.1811023622047245" bottom="0.39370078740157483" header="0" footer="0"/>
  <pageSetup paperSize="9" scale="50" orientation="landscape" r:id="rId1"/>
  <rowBreaks count="1" manualBreakCount="1">
    <brk id="2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80" zoomScaleNormal="80" workbookViewId="0">
      <selection activeCell="B26" sqref="B26"/>
    </sheetView>
  </sheetViews>
  <sheetFormatPr defaultColWidth="9.140625" defaultRowHeight="15.75"/>
  <cols>
    <col min="1" max="1" width="4" style="121" customWidth="1"/>
    <col min="2" max="2" width="32.5703125" style="116" customWidth="1"/>
    <col min="3" max="3" width="17.5703125" style="116" customWidth="1"/>
    <col min="4" max="18" width="7.7109375" style="116" customWidth="1"/>
    <col min="19" max="19" width="31.7109375" style="116" customWidth="1"/>
    <col min="20" max="16384" width="9.140625" style="116"/>
  </cols>
  <sheetData>
    <row r="1" spans="1:44">
      <c r="M1" s="264"/>
      <c r="N1" s="264"/>
      <c r="O1" s="264"/>
      <c r="P1" s="264"/>
      <c r="Q1" s="264"/>
      <c r="R1" s="264"/>
    </row>
    <row r="2" spans="1:44" ht="40.5" customHeight="1">
      <c r="A2" s="272" t="s">
        <v>285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44" ht="15.9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5" spans="1:44" ht="17.25" customHeight="1">
      <c r="A5" s="269" t="s">
        <v>0</v>
      </c>
      <c r="B5" s="270" t="s">
        <v>268</v>
      </c>
      <c r="C5" s="270" t="s">
        <v>261</v>
      </c>
      <c r="D5" s="270" t="s">
        <v>281</v>
      </c>
      <c r="E5" s="270"/>
      <c r="F5" s="270"/>
      <c r="G5" s="270" t="s">
        <v>36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67" t="s">
        <v>279</v>
      </c>
    </row>
    <row r="6" spans="1:44" ht="87.6" customHeight="1">
      <c r="A6" s="269"/>
      <c r="B6" s="270"/>
      <c r="C6" s="270"/>
      <c r="D6" s="270"/>
      <c r="E6" s="270"/>
      <c r="F6" s="270"/>
      <c r="G6" s="265" t="s">
        <v>271</v>
      </c>
      <c r="H6" s="266"/>
      <c r="I6" s="266"/>
      <c r="J6" s="267" t="s">
        <v>272</v>
      </c>
      <c r="K6" s="268"/>
      <c r="L6" s="268"/>
      <c r="M6" s="265" t="s">
        <v>273</v>
      </c>
      <c r="N6" s="266"/>
      <c r="O6" s="266"/>
      <c r="P6" s="267" t="s">
        <v>274</v>
      </c>
      <c r="Q6" s="268"/>
      <c r="R6" s="268"/>
      <c r="S6" s="271"/>
    </row>
    <row r="7" spans="1:44" ht="20.100000000000001" customHeight="1">
      <c r="A7" s="172"/>
      <c r="B7" s="172"/>
      <c r="C7" s="172"/>
      <c r="D7" s="172" t="s">
        <v>20</v>
      </c>
      <c r="E7" s="172" t="s">
        <v>21</v>
      </c>
      <c r="F7" s="172" t="s">
        <v>19</v>
      </c>
      <c r="G7" s="180" t="s">
        <v>20</v>
      </c>
      <c r="H7" s="180" t="s">
        <v>21</v>
      </c>
      <c r="I7" s="180" t="s">
        <v>19</v>
      </c>
      <c r="J7" s="172" t="s">
        <v>20</v>
      </c>
      <c r="K7" s="172" t="s">
        <v>21</v>
      </c>
      <c r="L7" s="172" t="s">
        <v>19</v>
      </c>
      <c r="M7" s="180" t="s">
        <v>20</v>
      </c>
      <c r="N7" s="180" t="s">
        <v>21</v>
      </c>
      <c r="O7" s="180" t="s">
        <v>19</v>
      </c>
      <c r="P7" s="172" t="s">
        <v>20</v>
      </c>
      <c r="Q7" s="172" t="s">
        <v>21</v>
      </c>
      <c r="R7" s="172" t="s">
        <v>19</v>
      </c>
      <c r="S7" s="271"/>
    </row>
    <row r="8" spans="1:44" ht="102" customHeight="1">
      <c r="A8" s="167">
        <v>1</v>
      </c>
      <c r="B8" s="123" t="s">
        <v>286</v>
      </c>
      <c r="C8" s="170">
        <v>100</v>
      </c>
      <c r="D8" s="124">
        <v>100</v>
      </c>
      <c r="E8" s="173"/>
      <c r="F8" s="168">
        <f>IF(E8,E8/D8*100,0)</f>
        <v>0</v>
      </c>
      <c r="G8" s="181">
        <v>100</v>
      </c>
      <c r="H8" s="181">
        <v>100</v>
      </c>
      <c r="I8" s="182">
        <f>IF(H8,H8/G8*100,0)</f>
        <v>100</v>
      </c>
      <c r="J8" s="124">
        <v>100</v>
      </c>
      <c r="K8" s="124"/>
      <c r="L8" s="168">
        <f t="shared" ref="L8" si="0">IF(K8,K8/J8*100,0)</f>
        <v>0</v>
      </c>
      <c r="M8" s="181">
        <v>100</v>
      </c>
      <c r="N8" s="181"/>
      <c r="O8" s="182">
        <f t="shared" ref="O8" si="1">IF(N8,N8/M8*100,0)</f>
        <v>0</v>
      </c>
      <c r="P8" s="124">
        <v>100</v>
      </c>
      <c r="Q8" s="124"/>
      <c r="R8" s="168">
        <f t="shared" ref="R8" si="2">IF(Q8,Q8/P8*100,0)</f>
        <v>0</v>
      </c>
      <c r="S8" s="122"/>
    </row>
    <row r="9" spans="1:44">
      <c r="A9" s="125"/>
      <c r="B9" s="126"/>
      <c r="C9" s="127"/>
      <c r="D9" s="128"/>
      <c r="E9" s="128"/>
      <c r="F9" s="12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0"/>
    </row>
    <row r="10" spans="1:44" s="95" customFormat="1" ht="15" customHeight="1">
      <c r="A10" s="239" t="s">
        <v>296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107"/>
      <c r="AQ10" s="107"/>
    </row>
    <row r="11" spans="1:44" s="95" customFormat="1" ht="15" customHeight="1">
      <c r="A11" s="174"/>
      <c r="B11" s="174"/>
      <c r="C11" s="174"/>
      <c r="D11" s="137"/>
      <c r="E11" s="174"/>
      <c r="F11" s="174"/>
      <c r="G11" s="13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07"/>
      <c r="AQ11" s="107"/>
    </row>
    <row r="12" spans="1:44" s="95" customFormat="1" ht="15" customHeight="1">
      <c r="A12" s="115" t="s">
        <v>298</v>
      </c>
      <c r="B12" s="115"/>
      <c r="C12" s="117"/>
      <c r="D12" s="139"/>
      <c r="E12" s="114"/>
      <c r="F12" s="114"/>
      <c r="G12" s="135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05"/>
      <c r="AQ12" s="105"/>
      <c r="AR12" s="105"/>
    </row>
    <row r="13" spans="1:44">
      <c r="A13" s="120"/>
    </row>
  </sheetData>
  <mergeCells count="13">
    <mergeCell ref="A10:AO10"/>
    <mergeCell ref="M1:R1"/>
    <mergeCell ref="G6:I6"/>
    <mergeCell ref="J6:L6"/>
    <mergeCell ref="A5:A6"/>
    <mergeCell ref="B5:B6"/>
    <mergeCell ref="C5:C6"/>
    <mergeCell ref="G5:R5"/>
    <mergeCell ref="M6:O6"/>
    <mergeCell ref="D5:F6"/>
    <mergeCell ref="S5:S7"/>
    <mergeCell ref="P6:R6"/>
    <mergeCell ref="A2:S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Матвиенко Анастасия Дмитриевна</cp:lastModifiedBy>
  <cp:lastPrinted>2023-08-21T12:40:09Z</cp:lastPrinted>
  <dcterms:created xsi:type="dcterms:W3CDTF">2011-05-17T05:04:33Z</dcterms:created>
  <dcterms:modified xsi:type="dcterms:W3CDTF">2024-04-12T06:24:28Z</dcterms:modified>
</cp:coreProperties>
</file>